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4E7736FD-9788-4C18-B580-A809BCC475BD}" xr6:coauthVersionLast="47" xr6:coauthVersionMax="47" xr10:uidLastSave="{00000000-0000-0000-0000-000000000000}"/>
  <bookViews>
    <workbookView xWindow="2610" yWindow="720" windowWidth="25560" windowHeight="11325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G53" i="1"/>
  <c r="I52" i="1"/>
  <c r="G52" i="1"/>
  <c r="I30" i="1"/>
  <c r="G30" i="1"/>
  <c r="I29" i="1"/>
  <c r="G29" i="1"/>
  <c r="I235" i="1" l="1"/>
  <c r="G235" i="1"/>
  <c r="I234" i="1"/>
  <c r="G234" i="1"/>
  <c r="I233" i="1"/>
  <c r="G233" i="1"/>
  <c r="I232" i="1"/>
  <c r="G232" i="1"/>
  <c r="I231" i="1"/>
  <c r="G231" i="1"/>
  <c r="I230" i="1"/>
  <c r="G230" i="1"/>
  <c r="I229" i="1"/>
  <c r="G229" i="1"/>
  <c r="I228" i="1"/>
  <c r="G228" i="1"/>
  <c r="I49" i="1" l="1"/>
  <c r="G49" i="1"/>
  <c r="I48" i="1"/>
  <c r="G48" i="1"/>
  <c r="I47" i="1"/>
  <c r="G47" i="1"/>
  <c r="I50" i="1"/>
  <c r="G50" i="1"/>
  <c r="I46" i="1"/>
  <c r="G46" i="1"/>
  <c r="I227" i="1"/>
  <c r="G227" i="1"/>
  <c r="I226" i="1"/>
  <c r="G226" i="1"/>
  <c r="I225" i="1"/>
  <c r="G225" i="1"/>
  <c r="I224" i="1"/>
  <c r="G224" i="1"/>
  <c r="I223" i="1"/>
  <c r="G223" i="1"/>
  <c r="I222" i="1"/>
  <c r="G222" i="1"/>
  <c r="I221" i="1"/>
  <c r="G221" i="1"/>
  <c r="I220" i="1"/>
  <c r="G220" i="1"/>
  <c r="I219" i="1"/>
  <c r="G219" i="1"/>
  <c r="I218" i="1"/>
  <c r="G218" i="1"/>
  <c r="I217" i="1"/>
  <c r="G217" i="1"/>
  <c r="I216" i="1"/>
  <c r="G216" i="1"/>
  <c r="I215" i="1"/>
  <c r="G215" i="1"/>
  <c r="I214" i="1"/>
  <c r="G214" i="1"/>
  <c r="I213" i="1"/>
  <c r="G213" i="1"/>
  <c r="I212" i="1"/>
  <c r="G212" i="1"/>
  <c r="I211" i="1"/>
  <c r="G211" i="1"/>
  <c r="I210" i="1"/>
  <c r="G210" i="1"/>
  <c r="I209" i="1"/>
  <c r="G209" i="1"/>
  <c r="I208" i="1"/>
  <c r="G208" i="1"/>
  <c r="I207" i="1"/>
  <c r="G207" i="1"/>
  <c r="I206" i="1"/>
  <c r="G206" i="1"/>
  <c r="I205" i="1"/>
  <c r="G205" i="1"/>
  <c r="I204" i="1"/>
  <c r="G204" i="1"/>
  <c r="I203" i="1"/>
  <c r="G203" i="1"/>
  <c r="I202" i="1"/>
  <c r="G202" i="1"/>
  <c r="I201" i="1"/>
  <c r="G201" i="1"/>
  <c r="I200" i="1"/>
  <c r="G200" i="1"/>
  <c r="I199" i="1"/>
  <c r="G199" i="1"/>
  <c r="I198" i="1"/>
  <c r="G198" i="1"/>
  <c r="I197" i="1"/>
  <c r="G197" i="1"/>
  <c r="I196" i="1"/>
  <c r="G196" i="1"/>
  <c r="I195" i="1"/>
  <c r="G195" i="1"/>
  <c r="I194" i="1"/>
  <c r="G194" i="1"/>
  <c r="I193" i="1"/>
  <c r="G193" i="1"/>
  <c r="I192" i="1"/>
  <c r="G192" i="1"/>
  <c r="I191" i="1"/>
  <c r="G191" i="1"/>
  <c r="I190" i="1"/>
  <c r="G190" i="1"/>
  <c r="I189" i="1"/>
  <c r="G189" i="1"/>
  <c r="I188" i="1"/>
  <c r="G188" i="1"/>
  <c r="I187" i="1"/>
  <c r="G187" i="1"/>
  <c r="I186" i="1"/>
  <c r="G186" i="1"/>
  <c r="I185" i="1"/>
  <c r="G185" i="1"/>
  <c r="I184" i="1"/>
  <c r="G184" i="1"/>
  <c r="I183" i="1"/>
  <c r="G183" i="1"/>
  <c r="I182" i="1"/>
  <c r="G182" i="1"/>
  <c r="I181" i="1"/>
  <c r="G181" i="1"/>
  <c r="I180" i="1"/>
  <c r="G180" i="1"/>
  <c r="I179" i="1"/>
  <c r="G179" i="1"/>
  <c r="I178" i="1"/>
  <c r="G178" i="1"/>
  <c r="I177" i="1"/>
  <c r="G177" i="1"/>
  <c r="I176" i="1"/>
  <c r="G176" i="1"/>
  <c r="I175" i="1"/>
  <c r="G175" i="1"/>
  <c r="I174" i="1"/>
  <c r="G174" i="1"/>
  <c r="I173" i="1"/>
  <c r="G173" i="1"/>
  <c r="I172" i="1"/>
  <c r="G172" i="1"/>
  <c r="I171" i="1"/>
  <c r="G171" i="1"/>
  <c r="I170" i="1"/>
  <c r="G170" i="1"/>
  <c r="I169" i="1"/>
  <c r="G169" i="1"/>
  <c r="I168" i="1"/>
  <c r="G168" i="1"/>
  <c r="I167" i="1"/>
  <c r="G167" i="1"/>
  <c r="I166" i="1"/>
  <c r="G166" i="1"/>
  <c r="I165" i="1"/>
  <c r="G165" i="1"/>
  <c r="I164" i="1"/>
  <c r="G164" i="1"/>
  <c r="I163" i="1"/>
  <c r="G163" i="1"/>
  <c r="I162" i="1"/>
  <c r="G162" i="1"/>
  <c r="I161" i="1"/>
  <c r="G161" i="1"/>
  <c r="I160" i="1"/>
  <c r="G160" i="1"/>
  <c r="I159" i="1"/>
  <c r="G159" i="1"/>
  <c r="I158" i="1"/>
  <c r="G158" i="1"/>
  <c r="I157" i="1"/>
  <c r="G157" i="1"/>
  <c r="I156" i="1"/>
  <c r="G156" i="1"/>
  <c r="I155" i="1"/>
  <c r="G155" i="1"/>
  <c r="I154" i="1"/>
  <c r="G154" i="1"/>
  <c r="I153" i="1"/>
  <c r="G153" i="1"/>
  <c r="I152" i="1"/>
  <c r="G152" i="1"/>
  <c r="I151" i="1"/>
  <c r="G151" i="1"/>
  <c r="I150" i="1"/>
  <c r="G150" i="1"/>
  <c r="I149" i="1"/>
  <c r="G149" i="1"/>
  <c r="I148" i="1"/>
  <c r="G148" i="1"/>
  <c r="I147" i="1"/>
  <c r="G147" i="1"/>
  <c r="I146" i="1"/>
  <c r="G146" i="1"/>
  <c r="I145" i="1"/>
  <c r="G145" i="1"/>
  <c r="I144" i="1"/>
  <c r="G144" i="1"/>
  <c r="I143" i="1"/>
  <c r="G143" i="1"/>
  <c r="I142" i="1"/>
  <c r="G142" i="1"/>
  <c r="I141" i="1"/>
  <c r="G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I122" i="1"/>
  <c r="G122" i="1"/>
  <c r="I121" i="1"/>
  <c r="G121" i="1"/>
  <c r="I120" i="1"/>
  <c r="G120" i="1"/>
  <c r="I119" i="1"/>
  <c r="G119" i="1"/>
  <c r="I118" i="1"/>
  <c r="G118" i="1"/>
  <c r="I117" i="1"/>
  <c r="G117" i="1"/>
  <c r="I116" i="1"/>
  <c r="G116" i="1"/>
  <c r="I115" i="1"/>
  <c r="G115" i="1"/>
  <c r="I114" i="1"/>
  <c r="G114" i="1"/>
  <c r="I113" i="1"/>
  <c r="G113" i="1"/>
  <c r="I112" i="1"/>
  <c r="G112" i="1"/>
  <c r="I111" i="1"/>
  <c r="G111" i="1"/>
  <c r="I110" i="1"/>
  <c r="G110" i="1"/>
  <c r="I109" i="1"/>
  <c r="G109" i="1"/>
  <c r="I108" i="1"/>
  <c r="G108" i="1"/>
  <c r="I107" i="1"/>
  <c r="G107" i="1"/>
  <c r="I106" i="1"/>
  <c r="G106" i="1"/>
  <c r="I105" i="1"/>
  <c r="G105" i="1"/>
  <c r="I104" i="1"/>
  <c r="G104" i="1"/>
  <c r="I103" i="1"/>
  <c r="G103" i="1"/>
  <c r="I102" i="1"/>
  <c r="G102" i="1"/>
  <c r="I101" i="1"/>
  <c r="G101" i="1"/>
  <c r="I100" i="1"/>
  <c r="G10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42" i="1"/>
  <c r="G42" i="1"/>
  <c r="I43" i="1"/>
  <c r="G43" i="1"/>
  <c r="I28" i="1"/>
  <c r="G28" i="1"/>
  <c r="I31" i="1"/>
  <c r="G31" i="1"/>
  <c r="I32" i="1"/>
  <c r="G32" i="1"/>
  <c r="I33" i="1"/>
  <c r="G33" i="1"/>
  <c r="I34" i="1"/>
  <c r="G34" i="1"/>
  <c r="I35" i="1"/>
  <c r="G35" i="1"/>
  <c r="I39" i="1" l="1"/>
  <c r="G39" i="1"/>
  <c r="I38" i="1"/>
  <c r="G38" i="1"/>
  <c r="I36" i="1"/>
  <c r="G36" i="1"/>
  <c r="I27" i="1"/>
  <c r="G27" i="1"/>
  <c r="I22" i="1"/>
  <c r="G22" i="1"/>
  <c r="I21" i="1"/>
  <c r="G21" i="1"/>
  <c r="I20" i="1"/>
  <c r="G20" i="1"/>
  <c r="I15" i="1"/>
  <c r="G15" i="1"/>
  <c r="I16" i="1"/>
  <c r="G16" i="1"/>
  <c r="I44" i="1"/>
  <c r="G44" i="1"/>
  <c r="I41" i="1"/>
  <c r="G41" i="1"/>
  <c r="I25" i="1"/>
  <c r="G25" i="1"/>
  <c r="I24" i="1"/>
  <c r="G24" i="1"/>
  <c r="I23" i="1"/>
  <c r="G23" i="1"/>
  <c r="I13" i="1"/>
  <c r="I14" i="1"/>
  <c r="I17" i="1"/>
  <c r="G13" i="1"/>
  <c r="G14" i="1"/>
  <c r="G17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<sst xmlns="http://schemas.openxmlformats.org/spreadsheetml/2006/main" count="483" uniqueCount="268">
  <si>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</si>
  <si>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</si>
  <si>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</si>
  <si>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</si>
  <si>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</si>
  <si>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</si>
  <si>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</si>
  <si>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</si>
  <si>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</si>
  <si>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</si>
  <si>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</si>
  <si>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</si>
  <si>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</si>
  <si>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</si>
  <si>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</si>
  <si>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</si>
  <si>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</si>
  <si>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</si>
  <si>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</si>
  <si>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</si>
  <si>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</si>
  <si>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</si>
  <si>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</si>
  <si>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</si>
  <si>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</si>
  <si>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</si>
  <si>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</si>
  <si>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</si>
  <si>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</si>
  <si>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</si>
  <si>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</si>
  <si>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</si>
  <si>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2</t>
  </si>
  <si>
    <t>Mano de obra</t>
  </si>
  <si>
    <t>OFICIAL 1ª ELECTROM / ELECT. H NOCTURNO</t>
  </si>
  <si>
    <t>OFICIAL 1ª ELECTROM / ELECT. H DIURNO</t>
  </si>
  <si>
    <t>AYUDANTE ELECTROM / ELECT. H NOCTURNO</t>
  </si>
  <si>
    <t>AYUDANTE ELECTROM / ELECT. H DIURNO</t>
  </si>
  <si>
    <t>PROGRAMADOR</t>
  </si>
  <si>
    <t>Suministros</t>
  </si>
  <si>
    <t>Cierre enrollable</t>
  </si>
  <si>
    <t>CIERRE MEDIDAS 2150 x 2460 mm2</t>
  </si>
  <si>
    <t>CIERRE MEDIDAS 1920 x 4600 mm2</t>
  </si>
  <si>
    <t>CIERRE MEDIDAS 2470 x 2500 mm2</t>
  </si>
  <si>
    <t>CIERRE MEDIDAS 1930 x 4100 mm2</t>
  </si>
  <si>
    <t>CIERRE MEDIDAS 2750 x 3700 mm2</t>
  </si>
  <si>
    <t>CIERRE MEDIDAS 1340 x 2550 mm2</t>
  </si>
  <si>
    <t>2.1</t>
  </si>
  <si>
    <t>2.2</t>
  </si>
  <si>
    <t>Motores</t>
  </si>
  <si>
    <t>2.3</t>
  </si>
  <si>
    <t>Seguridad</t>
  </si>
  <si>
    <t>2.4</t>
  </si>
  <si>
    <t>Suministro banda de seguridad enrollable 39 mm</t>
  </si>
  <si>
    <t>Suministro banda de seguridad enrollable 50 mm</t>
  </si>
  <si>
    <t>hora</t>
  </si>
  <si>
    <t>ud.</t>
  </si>
  <si>
    <t>m</t>
  </si>
  <si>
    <t>Sum. e Inst. de motor para abatible 400v hasta 500W</t>
  </si>
  <si>
    <t>Sum. e Inst. de motor para deslizante/corredera 230v hasta 200W</t>
  </si>
  <si>
    <t>Sum. e Inst. de motor para deslizante/corredera 400v hasta 500W</t>
  </si>
  <si>
    <t>Sum. e Inst. de motor para plegable 230v</t>
  </si>
  <si>
    <t>Sum. e Inst. de motor para plegable 400v</t>
  </si>
  <si>
    <t>Sum. e Inst. de rele de seguridad antiatrapamientos</t>
  </si>
  <si>
    <t>Cadena portacables banda de seguridad (5mts)</t>
  </si>
  <si>
    <t>Autómatas</t>
  </si>
  <si>
    <t>Suministros varios</t>
  </si>
  <si>
    <t>2.5</t>
  </si>
  <si>
    <t xml:space="preserve">Sum. e Inst. de sensor inductivo </t>
  </si>
  <si>
    <t>Sum. e Inst. de final de carrera electromecanico</t>
  </si>
  <si>
    <t>Sum. e Inst. de electroiman</t>
  </si>
  <si>
    <t>Sum. e Inst. de sensor de presencia/fotocelula</t>
  </si>
  <si>
    <t>Sum. e Inst. de actuador/brazo articulado</t>
  </si>
  <si>
    <t>Suministro y Tendido de conductor Cu ESO7Z1-K (AS) 1x1,5mm2</t>
  </si>
  <si>
    <t>Suministro y Tendido de conductor Cu ESO7Z1-K (AS) 1x2,5mm2</t>
  </si>
  <si>
    <t>Suministro y Tendido de conductor Cu ESO7Z1-K (AS) 1x4mm2</t>
  </si>
  <si>
    <t>Suministro y Tendido de conductor Cu ESO7Z1-K (AS) 1x6mm2</t>
  </si>
  <si>
    <t>Suministro y Tendido de conductor Cu ESO7Z1-K (AS) 1x10mm2</t>
  </si>
  <si>
    <t>Suministro y Tendido de conductor Cu ESO7Z1-K (AS) 1x16mm2</t>
  </si>
  <si>
    <t>Suministro y Tendido conductor Cu  RZ1-K 0.6/1 (AS) 1,5mm2</t>
  </si>
  <si>
    <t>Suministro y Tendido conductor Cu  RZ1-K 0.6/1 (AS) 2,5mm2</t>
  </si>
  <si>
    <t>Suministro y Tendido conductor Cu  RZ1-K 0.6/1 (AS) 4mm2</t>
  </si>
  <si>
    <t>Suministro y Tendido conductor Cu  RZ1-K 0.6/1 (AS) 6mm2</t>
  </si>
  <si>
    <t>Suministro y Tendido conductor Cu  RZ1-K 0.6/1 (AS) 10mm2</t>
  </si>
  <si>
    <t>Suministro y Tendido conductor Cu  RZ1-K 0.6/1 (AS) 16mm2</t>
  </si>
  <si>
    <t>Suministro y Tendido conductor Cu  RZ1-K 0.6/1 (AS) 25mm2</t>
  </si>
  <si>
    <t>Suministro y Tendido conductor Cu RZ1-K 0.6/1 (AS) 3G 1,5mm2</t>
  </si>
  <si>
    <t>Suministro y Tendido conductor Cu RZ1-K 0.6/1 (AS) 3G 2,5mm2</t>
  </si>
  <si>
    <t>Suministro y Tendido conductor Cu RZ1-K 0.6/1 (AS) 3G 4mm2</t>
  </si>
  <si>
    <t>Suministro y Tendido conductor Cu RZ1-K 0.6/1 (AS) 3G 6mm2</t>
  </si>
  <si>
    <t>Suministro y Tendido conductor Cu RZ1-K 0.6/1 (AS) 3G 10mm2</t>
  </si>
  <si>
    <t>Suministro y Tendido conductor Cu RZ1-K 0.6/1 (AS) 5G 1,5mm2</t>
  </si>
  <si>
    <t>Suministro y Tendido conductor Cu RZ1-K 0.6/1 (AS) 5G 2,5mm2</t>
  </si>
  <si>
    <t>Suministro y Tendido conductor Cu RZ1-K 0.6/1 (AS) 5G 4mm2</t>
  </si>
  <si>
    <t>Suministro y Tendido conductor Cu RZ1-K 0.6/1 (AS) 5G 6mm2</t>
  </si>
  <si>
    <t>Suministro y Tendido conductor Cu RZ1-K 0.6/1 (AS) 5G 10mm2</t>
  </si>
  <si>
    <t>Suministro y Tendido conductor Cu RZ1-K 0.6/1 (AS) 5G 16mm2</t>
  </si>
  <si>
    <t>Suministro y Tendido conductor Cu RZ1-K 0.6/1 (AS) 5G 25mm2</t>
  </si>
  <si>
    <t>Sum. e Inst. de pulsador de emergencia</t>
  </si>
  <si>
    <t>Sum. e Inst. de controladora electronica maestro/esclavo</t>
  </si>
  <si>
    <t>Sum. e Inst. de cristal laminado vidrio cantos pulidos de hasta 5+5 y hasta 2000x700</t>
  </si>
  <si>
    <t>Sum. e Inst. de 1 luminaria LED hasta 20W de pórtico con sellado (trabajos con camion cesta  incl.)</t>
  </si>
  <si>
    <t>Sum. e Inst. de 2 luminarias LED hasta 20W de pórtico con sellado (trabajos con camion cesta  incl.)</t>
  </si>
  <si>
    <t>Sum. e Inst. de caja de conexión estanca de hasta 200x200 con clema vulcanizada</t>
  </si>
  <si>
    <t xml:space="preserve"> CEPILLO GUÍA CANCELA de 15mm</t>
  </si>
  <si>
    <t xml:space="preserve">Cerradero electromagnético 12/24 Vdc (cambio manual) empotrar </t>
  </si>
  <si>
    <t>lámpara led 45w 4000k casquillo E40</t>
  </si>
  <si>
    <t>DOWNLIGHT LED 20W CUADRADO EMP. 4000K</t>
  </si>
  <si>
    <t>CABLE ESPIRAL CANCELA</t>
  </si>
  <si>
    <t>TUBO LED ST8V 1,5M 20W 840 EM</t>
  </si>
  <si>
    <t>CANALIZ.SUPERF.c/PVC RÍG.Ø20</t>
  </si>
  <si>
    <t>CANALIZ.SUPERF.c/PVC RÍG.Ø25</t>
  </si>
  <si>
    <t>CANALIZ.SUPERF.c/PVC RÍG.Ø32</t>
  </si>
  <si>
    <t>CANALIZ.SUPERF.c/PVC RÍG.Ø40</t>
  </si>
  <si>
    <t>CANALIZ.SUPERF.c/PVC RÍG.Ø50</t>
  </si>
  <si>
    <t>CANALIZ.SUPERF.c/PVC RÍG.Ø63</t>
  </si>
  <si>
    <t>CANALIZ.SUPERF.c/PVC RÍG.Ø75</t>
  </si>
  <si>
    <t>CANALIZ. SUPERF c/PVC RÍG.Ø110</t>
  </si>
  <si>
    <t>S Y M TUBO DE ACERO GALV. ENCHUFABLE M-16</t>
  </si>
  <si>
    <t>S Y M TUBO DE ACERO GALV. ENCHUFABLE M-20</t>
  </si>
  <si>
    <t>S Y M TUBO DE ACERO GALV. ENCHUFABLE M-25</t>
  </si>
  <si>
    <t>S Y M TUBO DE ACERO GALV. ENCHUFABLE M-32</t>
  </si>
  <si>
    <t>S Y M TUBO DE ACERO GALV. ENCHUFABLE M-40</t>
  </si>
  <si>
    <t>S Y M TUBO DE ACERO GALV. ENCHUFABLE M-50</t>
  </si>
  <si>
    <t>S Y M TUBO DE ACERO GALV. ENCHUFABLE M-63</t>
  </si>
  <si>
    <t>S Y M TUBO DE ACERO INOX. ENCHUFABLE M-20</t>
  </si>
  <si>
    <t>S Y M TUBO DE ACERO INOX. ENCHUFABLE M-25</t>
  </si>
  <si>
    <t>S Y M TUBO DE ACERO INOX. ENCHUFABLE M-32</t>
  </si>
  <si>
    <t>S Y M TUBO DE ACERO INOX. ENCHUFABLE M-40</t>
  </si>
  <si>
    <t>S Y M TUBO DE ACERO INOX. ENCHUFABLE M-50</t>
  </si>
  <si>
    <t>S Y M TUBO DE ACERO INOX. ENCHUFABLE M-63</t>
  </si>
  <si>
    <t>BAND. DE CH. CIEGA PARED/TECHO/BOVEDA GLAV/COLOR 100X100 mm</t>
  </si>
  <si>
    <t>BAND. DE CH. CIEGA PARED/TECHO/BOVEDA GLAV/COLOR 200X100 mm</t>
  </si>
  <si>
    <t>BAND. DE CH. CIEGA PARED/TECHO/BOVEDA GLAV/COLOR 300X100 mm</t>
  </si>
  <si>
    <t>BAND. DE CH. CIEGA PARED/TECHO/BOVEDA GLAV/COLOR 400X100 mm</t>
  </si>
  <si>
    <t>BAND. DE CH. PERFORADA PARED/TECHO/BOVEDA GLAV/COLOR 100X100 mm</t>
  </si>
  <si>
    <t>BAND. DE CH. PERFORADA PARED/TECHO/BOVEDA GLAV/COLOR 150X100 mm</t>
  </si>
  <si>
    <t>BAND. DE CH. PERFORADA PARED/TECHO/BOVEDA GLAV/COLOR 200X100 mm</t>
  </si>
  <si>
    <t>BAND. DE CH. PERFORADA PARED/TECHO/BOVEDA GLAV/COLOR 300X100 mm</t>
  </si>
  <si>
    <t>BAND. DE CH. PERFORADA PARED/TECHO/BOVEDA GLAV/COLOR 400X100 mm</t>
  </si>
  <si>
    <t>BAND. DE ACERO INOX PARED/TECHO/BOVEDA GLAV/COLOR 100X100 mm</t>
  </si>
  <si>
    <t>BAND. DE ACERO INOX PARED/TECHO/BOVEDA GLAV/COLOR 150X100 mm</t>
  </si>
  <si>
    <t>BAND. DE ACERO INOX PARED/TECHO/BOVEDA GLAV/COLOR 200X100 mm</t>
  </si>
  <si>
    <t>BAND. DE ACERO INOX PARED/TECHO/BOVEDA GLAV/COLOR 300X100 mm</t>
  </si>
  <si>
    <t>BAND. DE ACERO INOX PARED/TECHO/BOVEDA GLAV/COLOR 400X100 mm</t>
  </si>
  <si>
    <t>BANDEJA PVC M1 CON TAPA 60x150mm.</t>
  </si>
  <si>
    <t>BANDEJA PVC M1 CON TAPA 100x100mm.</t>
  </si>
  <si>
    <t>BANDEJA PVC M1 CON TAPA 200x100mm.</t>
  </si>
  <si>
    <t>BANDEJA PVC M1 CON TAPA 300x100mm.</t>
  </si>
  <si>
    <t>BANDEJA PVC M1 CON TAPA 400x100mm.</t>
  </si>
  <si>
    <t>LUMINARIA ESTANCA 1X18 W LED</t>
  </si>
  <si>
    <t>LUMINARIA ESTANCA 1X36 W LED</t>
  </si>
  <si>
    <t>LUMINARIA ESTANCA 1X58 W LED</t>
  </si>
  <si>
    <t>LUMINARIA ESTANCA 2X18 W LED</t>
  </si>
  <si>
    <t>LUMINARIA ESTANCA 2X36 W LED</t>
  </si>
  <si>
    <t>LUMINARIA ESTANCA 2X58W LED</t>
  </si>
  <si>
    <t>BASE ENCHUFE ESTANCO 2P+PE/16A</t>
  </si>
  <si>
    <t>Interruptor automático magnetotérmico iC60N, de 2x6A curva C</t>
  </si>
  <si>
    <t>Interruptor automático magnetotérmico iC60N, de 2x10A curva C</t>
  </si>
  <si>
    <t>Interruptor automático magnetotérmico iC60N, de 2x16A curva C</t>
  </si>
  <si>
    <t>Interruptor automático magnetotérmico iC60N, de 2x20A curva C</t>
  </si>
  <si>
    <t>Interruptor automático magnetotérmico iC60N, de 2x25A curva C</t>
  </si>
  <si>
    <t>Interruptor automático magnetotérmico iC60N, de 2x32A curva C</t>
  </si>
  <si>
    <t>Interruptor automático magnetotérmico iC60N, de 4x16A curva C</t>
  </si>
  <si>
    <t>Interruptor automático magnetotérmico iC60N, de 4x25A curva C</t>
  </si>
  <si>
    <t>Interruptor automático magnetotérmico iC60N, de 4x32A curva C</t>
  </si>
  <si>
    <t>Interruptor automático magnetotérmico iC60N, de 2x6A curva D</t>
  </si>
  <si>
    <t>Interruptor automático magnetotérmico iC60N, de 2x10A curva D</t>
  </si>
  <si>
    <t>Interruptor automático magnetotérmico iC60N, de 2x16A curva D</t>
  </si>
  <si>
    <t>Interruptor automático magnetotérmico iC60N, de 2x20A curva D</t>
  </si>
  <si>
    <t>Interruptor automático magnetotérmico iC60N, de 2x25A curva D</t>
  </si>
  <si>
    <t>Interruptor automático magnetotérmico iC60N, de 2x32A curva D</t>
  </si>
  <si>
    <t>Interruptor automático magnetotérmico iC60N, de 4x16A curva D</t>
  </si>
  <si>
    <t>Interruptor automático magnetotérmico iC60N, de 4x25A curva D</t>
  </si>
  <si>
    <t>Interruptor automático magnetotérmico iC60N, de 4x32A curva D</t>
  </si>
  <si>
    <t>Interruptor diferencial 30mA Clase A de 2x25A</t>
  </si>
  <si>
    <t>Interruptor diferencial 30mA Clase A de 2x40A</t>
  </si>
  <si>
    <t>Interruptor diferencial 30mA Clase A de 2x63A</t>
  </si>
  <si>
    <t>Interruptor diferencial 30mA Clase A de 4x40A</t>
  </si>
  <si>
    <t>Interruptor diferencial 30mA Clase A de 4x63A</t>
  </si>
  <si>
    <t>Interruptor diferencial 30mA Clase A de 2x25A si</t>
  </si>
  <si>
    <t>Interruptor diferencial 30mA Clase A de 2x40A si</t>
  </si>
  <si>
    <t>Interruptor diferencial 30mA Clase A de 2x63A si</t>
  </si>
  <si>
    <t>Interruptor diferencial 30mA Clase A de 4x25A si</t>
  </si>
  <si>
    <t>Interruptor diferencial 30mA Clase A de 4x40A si</t>
  </si>
  <si>
    <t>Interruptor diferencial 30mA Clase A de 4x63A si</t>
  </si>
  <si>
    <t>Interruptor diferencial 300mA Clase A de 2x25A</t>
  </si>
  <si>
    <t>Interruptor diferencial 300mA Clase A de 2x40A</t>
  </si>
  <si>
    <t>Interruptor diferencial 300mA Clase A de 2x63A</t>
  </si>
  <si>
    <t>Interruptor diferencial 300mA Clase A de 4x40A</t>
  </si>
  <si>
    <t>Interruptor diferencial 300mA Clase A de 4x63A</t>
  </si>
  <si>
    <t>2.6</t>
  </si>
  <si>
    <t>Suministros a medida</t>
  </si>
  <si>
    <t>m2</t>
  </si>
  <si>
    <t>Fabricación, sum. e Inst. de cierre enrollable  a medida</t>
  </si>
  <si>
    <t>Fabricación, sum. e Inst. de pletina metálica a medida</t>
  </si>
  <si>
    <t>Fabricación, sum. e Inst. de cofre metalico estanco  a medida</t>
  </si>
  <si>
    <t>Fabricación, sum. e Inst. de cristal laminado vidrio cantos pulidos de hasta 5+5   a medida</t>
  </si>
  <si>
    <t>Ud.</t>
  </si>
  <si>
    <t>Pulsador accesible ≥152 mm Ø  en acero inoxidable con texto grabado y en fondo azul indicando "Pulsar para abrir" escrito  en español</t>
  </si>
  <si>
    <t xml:space="preserve">Sum. e Inst. de motor para enrollable electromaten SIK 12.12 230v o equivalente </t>
  </si>
  <si>
    <t xml:space="preserve">Sum. e Inst. de motor para enrollable electromaten SIK 12.12 400v o equivalente </t>
  </si>
  <si>
    <t xml:space="preserve">Sum. e Inst. de motor para enrollable electromaten SIK 17.10  o equivalente </t>
  </si>
  <si>
    <t xml:space="preserve">Sum. e Inst. de motor para enrollable electromaten SIK 25.10 o equivalente </t>
  </si>
  <si>
    <t xml:space="preserve">Sum. e Inst. de motor para abatible 110/230v hasta 200W (con cerradura electrica o hidráulica) o equivalente </t>
  </si>
  <si>
    <t xml:space="preserve">Suministro e instalación de autómata Schneider o equivalente </t>
  </si>
  <si>
    <t xml:space="preserve">LED VALUE CL A FR 75 NON-DIM 10W/865 E27 1080 LM o equivalente </t>
  </si>
  <si>
    <t xml:space="preserve">SICAFLEX 521 UV 300ML o equivalente </t>
  </si>
  <si>
    <t xml:space="preserve">BASE CARRIL DIN PYF14ESNB 12A 14 PINES o equivalente </t>
  </si>
  <si>
    <t xml:space="preserve">RELE ENCHUF.RMI 4PDT 5A 12VCC o equivalente </t>
  </si>
  <si>
    <t xml:space="preserve">Conjunto 6 F. Carrera NES ( placa+levas) para SIK o equivalente  </t>
  </si>
  <si>
    <t xml:space="preserve">Cuadro de maniobras TS 971 digital/dual ( f. mecanicos, digitales o equivalente </t>
  </si>
  <si>
    <t xml:space="preserve">Interruptor Automático Diferencial iDPN VIGI 30mA 2x10A o equivalente </t>
  </si>
  <si>
    <t xml:space="preserve">Interruptor Automático Diferencial iDPN VIGI 30mA 2x16A o equivalente </t>
  </si>
  <si>
    <t xml:space="preserve">Interruptor Automático Diferencial iDPN VIGI 30mA 2x25A o equivalente </t>
  </si>
  <si>
    <t xml:space="preserve">Interruptor Automático Diferencial iDPN VIGI 300mA 2x10A o equivalente </t>
  </si>
  <si>
    <t xml:space="preserve">Interruptor Automático Diferencial iDPN VIGI 300mA 2x16A o equivalente </t>
  </si>
  <si>
    <t xml:space="preserve">Interruptor Automático Diferencial iDPN VIGI 300mA 2x25A o equivalente </t>
  </si>
  <si>
    <t xml:space="preserve">Interruptor Automático Diferencial iDPN VIGI 30mA 2x10A si o equivalente </t>
  </si>
  <si>
    <t xml:space="preserve">Interruptor Automático Diferencial iDPN VIGI 30mA 2x16A si o equivalente </t>
  </si>
  <si>
    <t xml:space="preserve">Interruptor Automático Diferencial iDPN VIGI 30mA 2x25A si o equivalente </t>
  </si>
  <si>
    <t xml:space="preserve">Interruptor Automático Diferencial iDPN VIGI 30mA 2x32A si o equivalente </t>
  </si>
  <si>
    <t>Interruptor Automático Diferencial iDPN VIGI 30mA 2x40A si o equivalente</t>
  </si>
  <si>
    <t>Interruptor Automático Diferencial iDPN VIGI 300mA 2x10A si o equivalente</t>
  </si>
  <si>
    <t>Interruptor Automático Diferencial iDPN VIGI 300mA 2x16A si o equivalente</t>
  </si>
  <si>
    <t>Interruptor Automático Diferencial iDPN VIGI 300mA 2x25A si o equivalente</t>
  </si>
  <si>
    <t>Interruptor Automático Diferencial iDPN VIGI 300mA 2x32A si o equivalente</t>
  </si>
  <si>
    <t>Interruptor Automático Diferencial iDPN VIGI 300mA 2x40A si o equivalente</t>
  </si>
  <si>
    <t>Bloque magnetotermico y diferencial iC60 RCBO 30mA Clase AC de 4x10A o equivalente</t>
  </si>
  <si>
    <t>Bloque magnetotermico y diferencial iC60 RCBO 30mA Clase AC de 4x16A o equivalente</t>
  </si>
  <si>
    <t>Bloque magnetotermico y diferencial iC60 RCBO 30mA Clase AC de 4x20A o equivalente</t>
  </si>
  <si>
    <t>Bloque magnetotermico y diferencial iC60 RCBO 30mA Clase AC de 4x25A o equivalente</t>
  </si>
  <si>
    <t>Bloque magnetotermico y diferencial iC60 RCBO 30mA Clase AC de 4x32A o equivalente</t>
  </si>
  <si>
    <t>Bloque magnetotermico y diferencial iC60 RCBO 300mA Clase AC de 4x10A o equivalente</t>
  </si>
  <si>
    <t>Bloque magnetotermico y diferencial iC60 RCBO 300mA Clase AC de 4x16A o equivalente</t>
  </si>
  <si>
    <t>Bloque magnetotermico y diferencial iC60 RCBO 300mA Clase AC de 4x20A o equivalente</t>
  </si>
  <si>
    <t>Bloque magnetotermico y diferencial iC60 RCBO 300mA Clase AC de 4x25A o equivalente</t>
  </si>
  <si>
    <t>Bloque magnetotermico y diferencial iC60 RCBO 300mA Clase AC de 4x32A  o equivalente</t>
  </si>
  <si>
    <t>Bloque diferencial Vigi iC60 30mA Clase A de 2x25A  o equivalente</t>
  </si>
  <si>
    <t>Bloque diferencial Vigi iC60 30mA Clase A de 2x63A  o equivalente</t>
  </si>
  <si>
    <t>Bloque diferencial Vigi iC60 30mA Clase A de 4x25A  o equivalente</t>
  </si>
  <si>
    <t>Bloque diferencial Vigi iC60 30mA Clase A de 4x63A  o equivalente</t>
  </si>
  <si>
    <t>Bloque diferencial Vigi iC60 30mA Clase A de 2x25A si  o equivalente</t>
  </si>
  <si>
    <t>Bloque diferencial Vigi iC60 30mA Clase A de 2x40A si  o equivalente</t>
  </si>
  <si>
    <t>Bloque diferencial Vigi iC60 30mA Clase A de 4x25A si  o equivalente</t>
  </si>
  <si>
    <t>Bloque diferencial Vigi iC60 300mA Clase A de 2x63A  o equivalente</t>
  </si>
  <si>
    <t>Bloque diferencial Vigi iC60 300mA Clase A de 4x25A  o equivalente</t>
  </si>
  <si>
    <t>Bloque diferencial Vigi iC60 300mA Clase A de 4x63A  o equivalente</t>
  </si>
  <si>
    <t xml:space="preserve">Automatismo (Motor, engranajes y elementos asociados) para puertas batientes a 230v tipo ED100 de Dormakaba o equivalente </t>
  </si>
  <si>
    <t xml:space="preserve">Tapa ED100/250 Basica plata ref 29241001 de Dormakaba o equivalente </t>
  </si>
  <si>
    <t xml:space="preserve">Juego de guia deslizante para automatismo de puertas, retranqueos de hasta +/- 30mm ref. 29275021 de Dormakaba o equivalente </t>
  </si>
  <si>
    <t xml:space="preserve">Juego de guia deslizante para automatismo de puertas, retranqueos de hasta +/- 60mm ref. 29276021 de Dormakaba o equivalente </t>
  </si>
  <si>
    <t xml:space="preserve">Brazo de accionamiento para automatismo de puertas, retranqueos de hasta 225mm ref. 29271021 de Dormakaba o equivalente </t>
  </si>
  <si>
    <t xml:space="preserve">Brazo de accionamiento para automatismo de puertas, retranqueos de hasta 500mm ref. 29272021 de Dormakaba o equivalente </t>
  </si>
  <si>
    <t xml:space="preserve">Unidad de mando ED100 ref 29280006 de Dormakaba o equivalente </t>
  </si>
  <si>
    <t xml:space="preserve">MINICOFRET ESTANCO KAEDRA - APARAMENTA MODULAR 1 FILA 12 MODULOS o equivalente </t>
  </si>
  <si>
    <t xml:space="preserve">COFRET ESTANCO KAEDRA - APARAMENTA MODULAR 2 FILAS 24 MODULO So equivalente </t>
  </si>
  <si>
    <t>Bloque diferencial Vigi iC60 30mA Clase A de 2x63A si o equivalente</t>
  </si>
  <si>
    <t>Bloque diferencial Vigi iC60 30mA Clase A de 4x40A si o equivalente</t>
  </si>
  <si>
    <t>Bloque diferencial Vigi iC60 30mA Clase A de 4x63A si o equivalente</t>
  </si>
  <si>
    <t>Bloque diferencial Vigi iC60 300mA Clase A de 2x25A o equivalente</t>
  </si>
  <si>
    <t>Suministro e instalación de autómata Siemens o equivalente</t>
  </si>
  <si>
    <t>PERFIL C35 M (  BARRA 3 m ref, 7500046 de Aprimatic )  o equivalente</t>
  </si>
  <si>
    <t>Equipo para luminaria de 125w Osram o equivalente</t>
  </si>
  <si>
    <t>ELECTROPISTÓN F01699 MOD.700N-512/524 (V7-FSA)  o equivalente</t>
  </si>
  <si>
    <t>Relé sin enclavamiento Carlo Gavazzi RMI A45, 4PDT, bobina 24V ac, Enchufable o equivalente</t>
  </si>
  <si>
    <t>Terminal BSB Diodo (Ref 1004063+ 7501212 + 1002606 de Aprimatic ) o equivalente</t>
  </si>
  <si>
    <t>Fabricación, sum. e Inst. de pletina de PVC a medida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</si>
</sst>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>
      <protection locked="0"/>
    </xf>
    <xf numFmtId="4" fontId="4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center" vertical="center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 vertic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4" fontId="0" fillId="0" borderId="0" xfId="1" applyFont="1" applyProtection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center" vertical="center"/>
    </xf>
    <xf numFmtId="4" fontId="4" fillId="0" borderId="0" xfId="0" applyNumberFormat="1" applyFont="1"/>
    <xf numFmtId="4" fontId="5" fillId="4" borderId="0" xfId="0" applyNumberFormat="1" applyFont="1" applyFill="1"/>
    <xf numFmtId="4" fontId="4" fillId="3" borderId="0" xfId="0" applyNumberFormat="1" applyFont="1" applyFill="1"/>
    <xf numFmtId="4" fontId="4" fillId="4" borderId="0" xfId="0" applyNumberFormat="1" applyFont="1" applyFill="1"/>
    <xf numFmtId="0" fontId="5" fillId="0" borderId="0" xfId="0" applyFont="1"/>
    <xf numFmtId="44" fontId="3" fillId="5" borderId="2" xfId="1" applyFont="1" applyFill="1" applyBorder="1" applyProtection="1"/>
    <xf numFmtId="49" fontId="3" fillId="0" borderId="0" xfId="0" applyNumberFormat="1" applyFont="1"/>
    <xf numFmtId="49" fontId="6" fillId="7" borderId="0" xfId="0" applyNumberFormat="1" applyFont="1" applyFill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1" fontId="6" fillId="7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/>
    </xf>
    <xf numFmtId="49" fontId="8" fillId="0" borderId="0" xfId="0" applyNumberFormat="1" applyFont="1" applyAlignment="1">
      <alignment wrapText="1"/>
    </xf>
    <xf numFmtId="1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6" fillId="0" borderId="0" xfId="0" applyNumberFormat="1" applyFont="1" applyFill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171450</xdr:colOff>
      <xdr:row>24</xdr:row>
      <xdr:rowOff>47626</xdr:rowOff>
    </xdr:from>
    <xdr:to>
      <xdr:col>17</xdr:col>
      <xdr:colOff>23845</xdr:colOff>
      <xdr:row>28</xdr:row>
      <xdr:rowOff>95251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A522D15-952D-A956-76FC-482ED6BA9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563850" y="4695826"/>
          <a:ext cx="4424395" cy="133350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L238"/>
  <sheetViews>
    <sheetView showGridLines="0" tabSelected="1" topLeftCell="C1" zoomScale="85" zoomScaleNormal="85" workbookViewId="0">
      <selection activeCell="J15" sqref="J1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style="13" customWidth="1"/>
    <col min="5" max="5" width="30.42578125" style="8" customWidth="1"/>
    <col min="6" max="6" width="18" style="8" bestFit="1" customWidth="1"/>
    <col min="7" max="7" width="22.5703125" style="9" customWidth="1"/>
    <col min="8" max="8" width="19.7109375" bestFit="1" customWidth="1"/>
    <col min="9" max="9" width="18.7109375" style="8" customWidth="1"/>
    <col min="10" max="10" width="13.85546875" bestFit="1" customWidth="1"/>
    <col min="11" max="11" width="16.28515625" customWidth="1"/>
  </cols>
  <sheetData>
    <row r="1" spans="1:12" ht="15.75" thickBot="1" x14ac:dyDescent="0.3">
      <c r="D1" s="7" t="s">
        <v>0</v>
      </c>
      <c r="H1" s="10" t="s">
        <v>1</v>
      </c>
    </row>
    <row r="2" spans="1:12" ht="15.75" thickBot="1" x14ac:dyDescent="0.3">
      <c r="A2" s="11" t="s">
        <v>2</v>
      </c>
      <c r="B2" s="12"/>
    </row>
    <row r="3" spans="1:12" ht="15" customHeight="1" thickBot="1" x14ac:dyDescent="0.3">
      <c r="A3" s="58" t="s">
        <v>3</v>
      </c>
      <c r="B3" s="59"/>
      <c r="C3" s="60"/>
      <c r="D3" s="14">
        <f>SUM(G:G)</f>
        <v>347390.01000000013</v>
      </c>
      <c r="E3" s="58" t="s">
        <v>4</v>
      </c>
      <c r="F3" s="59"/>
      <c r="G3" s="60"/>
      <c r="H3" s="15">
        <f>SUM(I:I)</f>
        <v>0</v>
      </c>
    </row>
    <row r="4" spans="1:12" ht="15" customHeight="1" thickBot="1" x14ac:dyDescent="0.3">
      <c r="A4" s="16" t="s">
        <v>5</v>
      </c>
      <c r="B4" s="17">
        <v>0.09</v>
      </c>
      <c r="C4" s="18" t="s">
        <v>6</v>
      </c>
      <c r="D4" s="19">
        <f>ROUND($D$3*B4,2)</f>
        <v>31265.1</v>
      </c>
      <c r="E4" s="20" t="s">
        <v>7</v>
      </c>
      <c r="F4" s="2"/>
      <c r="G4" s="18" t="s">
        <v>6</v>
      </c>
      <c r="H4" s="21">
        <f>ROUND($H$3*F4,2)</f>
        <v>0</v>
      </c>
    </row>
    <row r="5" spans="1:12" ht="15.75" thickBot="1" x14ac:dyDescent="0.3">
      <c r="A5" s="16" t="s">
        <v>8</v>
      </c>
      <c r="B5" s="17">
        <v>0.06</v>
      </c>
      <c r="C5" s="18" t="s">
        <v>9</v>
      </c>
      <c r="D5" s="19">
        <f>ROUND($D$3*B5,2)</f>
        <v>20843.400000000001</v>
      </c>
      <c r="E5" s="20" t="s">
        <v>10</v>
      </c>
      <c r="F5" s="2"/>
      <c r="G5" s="18" t="s">
        <v>9</v>
      </c>
      <c r="H5" s="21">
        <f>ROUND($H$3*F5,2)</f>
        <v>0</v>
      </c>
    </row>
    <row r="6" spans="1:12" ht="15.75" thickBot="1" x14ac:dyDescent="0.3">
      <c r="A6" s="61" t="s">
        <v>11</v>
      </c>
      <c r="B6" s="62"/>
      <c r="C6" s="63"/>
      <c r="D6" s="19">
        <f>SUM(D3,D4,D5)</f>
        <v>399498.51000000013</v>
      </c>
      <c r="E6" s="61" t="s">
        <v>12</v>
      </c>
      <c r="F6" s="62"/>
      <c r="G6" s="63"/>
      <c r="H6" s="21">
        <f>SUM(H3,H4,H5)</f>
        <v>0</v>
      </c>
    </row>
    <row r="7" spans="1:12" ht="15.75" thickBot="1" x14ac:dyDescent="0.3">
      <c r="A7" s="22" t="s">
        <v>13</v>
      </c>
      <c r="B7" s="23">
        <v>0.21</v>
      </c>
      <c r="C7" s="18" t="s">
        <v>14</v>
      </c>
      <c r="D7" s="19">
        <f>ROUND($D$6*B7,2)</f>
        <v>83894.69</v>
      </c>
      <c r="E7" s="24" t="s">
        <v>13</v>
      </c>
      <c r="F7" s="25">
        <f>B7</f>
        <v>0.21</v>
      </c>
      <c r="G7" s="18" t="s">
        <v>14</v>
      </c>
      <c r="H7" s="21">
        <f>ROUND($H$6*F7,2)</f>
        <v>0</v>
      </c>
    </row>
    <row r="8" spans="1:12" ht="15.75" thickBot="1" x14ac:dyDescent="0.3">
      <c r="A8" s="64" t="s">
        <v>15</v>
      </c>
      <c r="B8" s="65"/>
      <c r="C8" s="66"/>
      <c r="D8" s="26">
        <f>SUM(D6:D7)</f>
        <v>483393.20000000013</v>
      </c>
      <c r="E8" s="64" t="s">
        <v>16</v>
      </c>
      <c r="F8" s="65"/>
      <c r="G8" s="66"/>
      <c r="H8" s="27">
        <f>SUM(H6:H7)</f>
        <v>0</v>
      </c>
    </row>
    <row r="9" spans="1:12" ht="15.75" thickBot="1" x14ac:dyDescent="0.3"/>
    <row r="10" spans="1:12" ht="15.75" thickBot="1" x14ac:dyDescent="0.3">
      <c r="A10" s="28"/>
      <c r="F10" s="56" t="s">
        <v>17</v>
      </c>
      <c r="G10" s="57"/>
      <c r="H10" s="56" t="s">
        <v>18</v>
      </c>
      <c r="I10" s="57"/>
    </row>
    <row r="11" spans="1:12" ht="15.75" thickBot="1" x14ac:dyDescent="0.3">
      <c r="A11" s="29" t="s">
        <v>19</v>
      </c>
      <c r="B11" s="29" t="s">
        <v>20</v>
      </c>
      <c r="C11" s="29" t="s">
        <v>21</v>
      </c>
      <c r="D11" s="7" t="s">
        <v>22</v>
      </c>
      <c r="E11" s="30" t="s">
        <v>23</v>
      </c>
      <c r="F11" s="30" t="s">
        <v>24</v>
      </c>
      <c r="G11" s="29" t="s">
        <v>25</v>
      </c>
      <c r="H11" s="29" t="s">
        <v>26</v>
      </c>
      <c r="I11" s="29" t="s">
        <v>27</v>
      </c>
      <c r="K11" s="31"/>
    </row>
    <row r="12" spans="1:12" s="39" customFormat="1" ht="15.75" thickBot="1" x14ac:dyDescent="0.3">
      <c r="A12" s="32" t="s">
        <v>28</v>
      </c>
      <c r="B12" s="32"/>
      <c r="C12" s="33" t="s">
        <v>33</v>
      </c>
      <c r="D12" s="34"/>
      <c r="E12" s="35"/>
      <c r="F12" s="35"/>
      <c r="G12" s="36"/>
      <c r="H12" s="37"/>
      <c r="I12" s="38"/>
      <c r="K12" s="40"/>
    </row>
    <row r="13" spans="1:12" x14ac:dyDescent="0.25">
      <c r="A13" s="41"/>
      <c r="B13" s="41"/>
      <c r="C13" s="42" t="s">
        <v>34</v>
      </c>
      <c r="D13" s="43" t="s">
        <v>55</v>
      </c>
      <c r="E13" s="44">
        <v>330</v>
      </c>
      <c r="F13" s="45">
        <v>50</v>
      </c>
      <c r="G13" s="46">
        <f t="shared" ref="G13:G17" si="0">ROUND(E13*F13,2)</f>
        <v>16500</v>
      </c>
      <c r="H13" s="3"/>
      <c r="I13" s="47">
        <f t="shared" ref="I13:I17" si="1">ROUND(E13*H13,2)</f>
        <v>0</v>
      </c>
      <c r="J13" s="45"/>
      <c r="K13" s="8"/>
    </row>
    <row r="14" spans="1:12" x14ac:dyDescent="0.25">
      <c r="A14" s="41"/>
      <c r="B14" s="41"/>
      <c r="C14" s="42" t="s">
        <v>35</v>
      </c>
      <c r="D14" s="43" t="s">
        <v>55</v>
      </c>
      <c r="E14" s="44">
        <v>620</v>
      </c>
      <c r="F14" s="45">
        <v>40</v>
      </c>
      <c r="G14" s="46">
        <f t="shared" si="0"/>
        <v>24800</v>
      </c>
      <c r="H14" s="3"/>
      <c r="I14" s="47">
        <f t="shared" si="1"/>
        <v>0</v>
      </c>
      <c r="J14" s="45"/>
      <c r="L14" s="4"/>
    </row>
    <row r="15" spans="1:12" x14ac:dyDescent="0.25">
      <c r="A15" s="41"/>
      <c r="B15" s="41"/>
      <c r="C15" s="42" t="s">
        <v>36</v>
      </c>
      <c r="D15" s="43" t="s">
        <v>55</v>
      </c>
      <c r="E15" s="44">
        <v>330</v>
      </c>
      <c r="F15" s="45">
        <v>40</v>
      </c>
      <c r="G15" s="46">
        <f t="shared" si="0"/>
        <v>13200</v>
      </c>
      <c r="H15" s="3"/>
      <c r="I15" s="47">
        <f t="shared" si="1"/>
        <v>0</v>
      </c>
      <c r="J15" s="45"/>
    </row>
    <row r="16" spans="1:12" x14ac:dyDescent="0.25">
      <c r="A16" s="41"/>
      <c r="B16" s="41"/>
      <c r="C16" s="42" t="s">
        <v>37</v>
      </c>
      <c r="D16" s="43" t="s">
        <v>55</v>
      </c>
      <c r="E16" s="44">
        <v>620</v>
      </c>
      <c r="F16" s="45">
        <v>25</v>
      </c>
      <c r="G16" s="46">
        <f t="shared" ref="G16" si="2">ROUND(E16*F16,2)</f>
        <v>15500</v>
      </c>
      <c r="H16" s="3"/>
      <c r="I16" s="47">
        <f t="shared" ref="I16" si="3">ROUND(E16*H16,2)</f>
        <v>0</v>
      </c>
      <c r="J16" s="45"/>
    </row>
    <row r="17" spans="1:11" x14ac:dyDescent="0.25">
      <c r="A17" s="41"/>
      <c r="B17" s="41"/>
      <c r="C17" s="42" t="s">
        <v>38</v>
      </c>
      <c r="D17" s="43" t="s">
        <v>55</v>
      </c>
      <c r="E17" s="44">
        <v>100</v>
      </c>
      <c r="F17" s="45">
        <v>45</v>
      </c>
      <c r="G17" s="46">
        <f t="shared" si="0"/>
        <v>4500</v>
      </c>
      <c r="H17" s="3"/>
      <c r="I17" s="47">
        <f t="shared" si="1"/>
        <v>0</v>
      </c>
      <c r="J17" s="45"/>
    </row>
    <row r="18" spans="1:11" s="39" customFormat="1" x14ac:dyDescent="0.25">
      <c r="A18" s="32" t="s">
        <v>32</v>
      </c>
      <c r="B18" s="32"/>
      <c r="C18" s="33" t="s">
        <v>39</v>
      </c>
      <c r="D18" s="34"/>
      <c r="E18" s="35"/>
      <c r="F18" s="35"/>
      <c r="G18" s="36"/>
      <c r="H18" s="5"/>
      <c r="I18" s="38"/>
      <c r="J18" s="35"/>
      <c r="K18"/>
    </row>
    <row r="19" spans="1:11" s="39" customFormat="1" x14ac:dyDescent="0.25">
      <c r="A19" s="32" t="s">
        <v>47</v>
      </c>
      <c r="B19" s="32"/>
      <c r="C19" s="33" t="s">
        <v>40</v>
      </c>
      <c r="D19" s="34"/>
      <c r="E19" s="35"/>
      <c r="F19" s="35"/>
      <c r="G19" s="36"/>
      <c r="H19" s="5"/>
      <c r="I19" s="38"/>
      <c r="J19" s="35"/>
      <c r="K19"/>
    </row>
    <row r="20" spans="1:11" x14ac:dyDescent="0.25">
      <c r="A20" s="41"/>
      <c r="B20" s="41"/>
      <c r="C20" s="42" t="s">
        <v>41</v>
      </c>
      <c r="D20" s="43" t="s">
        <v>56</v>
      </c>
      <c r="E20" s="44">
        <v>3</v>
      </c>
      <c r="F20" s="45">
        <v>1242.6836399999997</v>
      </c>
      <c r="G20" s="46">
        <f t="shared" ref="G20:G22" si="4">ROUND(E20*F20,2)</f>
        <v>3728.05</v>
      </c>
      <c r="H20" s="3"/>
      <c r="I20" s="47">
        <f t="shared" ref="I20:I22" si="5">ROUND(E20*H20,2)</f>
        <v>0</v>
      </c>
      <c r="J20" s="45"/>
    </row>
    <row r="21" spans="1:11" x14ac:dyDescent="0.25">
      <c r="A21" s="41"/>
      <c r="B21" s="41"/>
      <c r="C21" s="42" t="s">
        <v>42</v>
      </c>
      <c r="D21" s="43" t="s">
        <v>56</v>
      </c>
      <c r="E21" s="44">
        <v>3</v>
      </c>
      <c r="F21" s="45">
        <v>1739.9826</v>
      </c>
      <c r="G21" s="46">
        <f t="shared" si="4"/>
        <v>5219.95</v>
      </c>
      <c r="H21" s="3"/>
      <c r="I21" s="47">
        <f t="shared" si="5"/>
        <v>0</v>
      </c>
      <c r="J21" s="45"/>
    </row>
    <row r="22" spans="1:11" x14ac:dyDescent="0.25">
      <c r="A22" s="41"/>
      <c r="B22" s="41"/>
      <c r="C22" s="42" t="s">
        <v>43</v>
      </c>
      <c r="D22" s="43" t="s">
        <v>56</v>
      </c>
      <c r="E22" s="44">
        <v>3</v>
      </c>
      <c r="F22" s="45">
        <v>1176.91164</v>
      </c>
      <c r="G22" s="46">
        <f t="shared" si="4"/>
        <v>3530.73</v>
      </c>
      <c r="H22" s="3"/>
      <c r="I22" s="47">
        <f t="shared" si="5"/>
        <v>0</v>
      </c>
      <c r="J22" s="45"/>
    </row>
    <row r="23" spans="1:11" x14ac:dyDescent="0.25">
      <c r="A23" s="41"/>
      <c r="B23" s="41"/>
      <c r="C23" s="42" t="s">
        <v>44</v>
      </c>
      <c r="D23" s="43" t="s">
        <v>56</v>
      </c>
      <c r="E23" s="44">
        <v>3</v>
      </c>
      <c r="F23" s="45">
        <v>1894.7347200000002</v>
      </c>
      <c r="G23" s="46">
        <f t="shared" ref="G23:G25" si="6">ROUND(E23*F23,2)</f>
        <v>5684.2</v>
      </c>
      <c r="H23" s="3"/>
      <c r="I23" s="47">
        <f t="shared" ref="I23:I25" si="7">ROUND(E23*H23,2)</f>
        <v>0</v>
      </c>
      <c r="J23" s="45"/>
    </row>
    <row r="24" spans="1:11" x14ac:dyDescent="0.25">
      <c r="A24" s="41"/>
      <c r="B24" s="41"/>
      <c r="C24" s="42" t="s">
        <v>45</v>
      </c>
      <c r="D24" s="43" t="s">
        <v>56</v>
      </c>
      <c r="E24" s="44">
        <v>3</v>
      </c>
      <c r="F24" s="45">
        <v>1301.17896</v>
      </c>
      <c r="G24" s="46">
        <f t="shared" si="6"/>
        <v>3903.54</v>
      </c>
      <c r="H24" s="3"/>
      <c r="I24" s="47">
        <f t="shared" si="7"/>
        <v>0</v>
      </c>
      <c r="J24" s="45"/>
    </row>
    <row r="25" spans="1:11" x14ac:dyDescent="0.25">
      <c r="A25" s="41"/>
      <c r="B25" s="41"/>
      <c r="C25" s="42" t="s">
        <v>46</v>
      </c>
      <c r="D25" s="43" t="s">
        <v>56</v>
      </c>
      <c r="E25" s="44">
        <v>3</v>
      </c>
      <c r="F25" s="45">
        <v>479.38391999999999</v>
      </c>
      <c r="G25" s="46">
        <f t="shared" si="6"/>
        <v>1438.15</v>
      </c>
      <c r="H25" s="3"/>
      <c r="I25" s="47">
        <f t="shared" si="7"/>
        <v>0</v>
      </c>
      <c r="J25" s="45"/>
    </row>
    <row r="26" spans="1:11" s="39" customFormat="1" x14ac:dyDescent="0.25">
      <c r="A26" s="32" t="s">
        <v>48</v>
      </c>
      <c r="B26" s="32"/>
      <c r="C26" s="33" t="s">
        <v>49</v>
      </c>
      <c r="D26" s="48"/>
      <c r="E26" s="35"/>
      <c r="F26" s="35"/>
      <c r="G26" s="36"/>
      <c r="H26" s="5"/>
      <c r="I26" s="38"/>
      <c r="J26" s="35"/>
      <c r="K26"/>
    </row>
    <row r="27" spans="1:11" ht="22.5" x14ac:dyDescent="0.25">
      <c r="A27" s="41"/>
      <c r="B27" s="41"/>
      <c r="C27" s="42" t="s">
        <v>200</v>
      </c>
      <c r="D27" s="43" t="s">
        <v>56</v>
      </c>
      <c r="E27" s="44">
        <v>3</v>
      </c>
      <c r="F27" s="45">
        <v>1480.62168</v>
      </c>
      <c r="G27" s="46">
        <f t="shared" ref="G27:G36" si="8">ROUND(E27*F27,2)</f>
        <v>4441.87</v>
      </c>
      <c r="H27" s="3"/>
      <c r="I27" s="47">
        <f t="shared" ref="I27:I36" si="9">ROUND(E27*H27,2)</f>
        <v>0</v>
      </c>
      <c r="J27" s="45"/>
    </row>
    <row r="28" spans="1:11" ht="37.5" customHeight="1" x14ac:dyDescent="0.25">
      <c r="A28" s="41"/>
      <c r="B28" s="41"/>
      <c r="C28" s="42" t="s">
        <v>201</v>
      </c>
      <c r="D28" s="43" t="s">
        <v>56</v>
      </c>
      <c r="E28" s="44">
        <v>3</v>
      </c>
      <c r="F28" s="45">
        <v>1645.1351999999997</v>
      </c>
      <c r="G28" s="46">
        <f t="shared" si="8"/>
        <v>4935.41</v>
      </c>
      <c r="H28" s="3"/>
      <c r="I28" s="47">
        <f t="shared" si="9"/>
        <v>0</v>
      </c>
      <c r="J28" s="45"/>
    </row>
    <row r="29" spans="1:11" ht="22.5" x14ac:dyDescent="0.25">
      <c r="A29" s="41"/>
      <c r="B29" s="41"/>
      <c r="C29" s="42" t="s">
        <v>202</v>
      </c>
      <c r="D29" s="43" t="s">
        <v>56</v>
      </c>
      <c r="E29" s="44">
        <v>2</v>
      </c>
      <c r="F29" s="45">
        <v>1480.62168</v>
      </c>
      <c r="G29" s="46">
        <f t="shared" ref="G29:G30" si="10">ROUND(E29*F29,2)</f>
        <v>2961.24</v>
      </c>
      <c r="H29" s="3"/>
      <c r="I29" s="47">
        <f t="shared" ref="I29:I30" si="11">ROUND(E29*H29,2)</f>
        <v>0</v>
      </c>
      <c r="J29" s="45"/>
    </row>
    <row r="30" spans="1:11" ht="22.5" x14ac:dyDescent="0.25">
      <c r="A30" s="41"/>
      <c r="B30" s="41"/>
      <c r="C30" s="42" t="s">
        <v>203</v>
      </c>
      <c r="D30" s="43" t="s">
        <v>56</v>
      </c>
      <c r="E30" s="44">
        <v>2</v>
      </c>
      <c r="F30" s="45">
        <v>1645.1351999999997</v>
      </c>
      <c r="G30" s="46">
        <f t="shared" si="10"/>
        <v>3290.27</v>
      </c>
      <c r="H30" s="3"/>
      <c r="I30" s="47">
        <f t="shared" si="11"/>
        <v>0</v>
      </c>
      <c r="J30" s="45"/>
    </row>
    <row r="31" spans="1:11" ht="33.75" x14ac:dyDescent="0.25">
      <c r="A31" s="41"/>
      <c r="B31" s="41"/>
      <c r="C31" s="42" t="s">
        <v>204</v>
      </c>
      <c r="D31" s="43" t="s">
        <v>56</v>
      </c>
      <c r="E31" s="44">
        <v>12</v>
      </c>
      <c r="F31" s="45">
        <v>961.40915999999993</v>
      </c>
      <c r="G31" s="46">
        <f t="shared" ref="G31" si="12">ROUND(E31*F31,2)</f>
        <v>11536.91</v>
      </c>
      <c r="H31" s="3"/>
      <c r="I31" s="47">
        <f t="shared" ref="I31" si="13">ROUND(E31*H31,2)</f>
        <v>0</v>
      </c>
      <c r="J31" s="45"/>
    </row>
    <row r="32" spans="1:11" ht="22.5" x14ac:dyDescent="0.25">
      <c r="A32" s="41"/>
      <c r="B32" s="41"/>
      <c r="C32" s="42" t="s">
        <v>58</v>
      </c>
      <c r="D32" s="43" t="s">
        <v>56</v>
      </c>
      <c r="E32" s="44">
        <v>5</v>
      </c>
      <c r="F32" s="45">
        <v>1049.1677999999999</v>
      </c>
      <c r="G32" s="46">
        <f t="shared" si="8"/>
        <v>5245.84</v>
      </c>
      <c r="H32" s="3"/>
      <c r="I32" s="47">
        <f t="shared" si="9"/>
        <v>0</v>
      </c>
      <c r="J32" s="45"/>
    </row>
    <row r="33" spans="1:11" ht="22.5" x14ac:dyDescent="0.25">
      <c r="A33" s="41"/>
      <c r="B33" s="41"/>
      <c r="C33" s="42" t="s">
        <v>59</v>
      </c>
      <c r="D33" s="43" t="s">
        <v>56</v>
      </c>
      <c r="E33" s="44">
        <v>12</v>
      </c>
      <c r="F33" s="45">
        <v>746.98199999999997</v>
      </c>
      <c r="G33" s="46">
        <f t="shared" ref="G33" si="14">ROUND(E33*F33,2)</f>
        <v>8963.7800000000007</v>
      </c>
      <c r="H33" s="3"/>
      <c r="I33" s="47">
        <f t="shared" ref="I33" si="15">ROUND(E33*H33,2)</f>
        <v>0</v>
      </c>
      <c r="J33" s="45"/>
    </row>
    <row r="34" spans="1:11" ht="22.5" x14ac:dyDescent="0.25">
      <c r="A34" s="41"/>
      <c r="B34" s="41"/>
      <c r="C34" s="42" t="s">
        <v>60</v>
      </c>
      <c r="D34" s="43" t="s">
        <v>56</v>
      </c>
      <c r="E34" s="44">
        <v>5</v>
      </c>
      <c r="F34" s="45">
        <v>867.303</v>
      </c>
      <c r="G34" s="46">
        <f t="shared" si="8"/>
        <v>4336.5200000000004</v>
      </c>
      <c r="H34" s="3"/>
      <c r="I34" s="47">
        <f t="shared" si="9"/>
        <v>0</v>
      </c>
      <c r="J34" s="45"/>
    </row>
    <row r="35" spans="1:11" x14ac:dyDescent="0.25">
      <c r="A35" s="41"/>
      <c r="B35" s="41"/>
      <c r="C35" s="42" t="s">
        <v>61</v>
      </c>
      <c r="D35" s="43" t="s">
        <v>56</v>
      </c>
      <c r="E35" s="44">
        <v>5</v>
      </c>
      <c r="F35" s="45">
        <v>892.29844800000001</v>
      </c>
      <c r="G35" s="46">
        <f t="shared" ref="G35" si="16">ROUND(E35*F35,2)</f>
        <v>4461.49</v>
      </c>
      <c r="H35" s="3"/>
      <c r="I35" s="47">
        <f t="shared" ref="I35" si="17">ROUND(E35*H35,2)</f>
        <v>0</v>
      </c>
      <c r="J35" s="45"/>
    </row>
    <row r="36" spans="1:11" x14ac:dyDescent="0.25">
      <c r="A36" s="41"/>
      <c r="B36" s="41"/>
      <c r="C36" s="42" t="s">
        <v>62</v>
      </c>
      <c r="D36" s="43" t="s">
        <v>56</v>
      </c>
      <c r="E36" s="44">
        <v>5</v>
      </c>
      <c r="F36" s="45">
        <v>996.13260000000002</v>
      </c>
      <c r="G36" s="46">
        <f t="shared" si="8"/>
        <v>4980.66</v>
      </c>
      <c r="H36" s="3"/>
      <c r="I36" s="47">
        <f t="shared" si="9"/>
        <v>0</v>
      </c>
      <c r="J36" s="45"/>
    </row>
    <row r="37" spans="1:11" s="39" customFormat="1" x14ac:dyDescent="0.25">
      <c r="A37" s="32" t="s">
        <v>50</v>
      </c>
      <c r="B37" s="32"/>
      <c r="C37" s="33" t="s">
        <v>65</v>
      </c>
      <c r="D37" s="48"/>
      <c r="E37" s="35"/>
      <c r="F37" s="35"/>
      <c r="G37" s="36"/>
      <c r="H37" s="5"/>
      <c r="I37" s="38"/>
      <c r="J37" s="35"/>
      <c r="K37"/>
    </row>
    <row r="38" spans="1:11" ht="22.5" x14ac:dyDescent="0.25">
      <c r="A38" s="41"/>
      <c r="B38" s="41"/>
      <c r="C38" s="42" t="s">
        <v>205</v>
      </c>
      <c r="D38" s="43" t="s">
        <v>56</v>
      </c>
      <c r="E38" s="44">
        <v>5</v>
      </c>
      <c r="F38" s="45">
        <v>1006.40556</v>
      </c>
      <c r="G38" s="46">
        <f t="shared" ref="G38:G39" si="18">ROUND(E38*F38,2)</f>
        <v>5032.03</v>
      </c>
      <c r="H38" s="3"/>
      <c r="I38" s="47">
        <f t="shared" ref="I38:I39" si="19">ROUND(E38*H38,2)</f>
        <v>0</v>
      </c>
      <c r="J38" s="45"/>
    </row>
    <row r="39" spans="1:11" ht="22.5" x14ac:dyDescent="0.25">
      <c r="A39" s="41"/>
      <c r="B39" s="41"/>
      <c r="C39" s="49" t="s">
        <v>261</v>
      </c>
      <c r="D39" s="43" t="s">
        <v>56</v>
      </c>
      <c r="E39" s="44">
        <v>5</v>
      </c>
      <c r="F39" s="45">
        <v>529.74648000000002</v>
      </c>
      <c r="G39" s="46">
        <f t="shared" si="18"/>
        <v>2648.73</v>
      </c>
      <c r="H39" s="3"/>
      <c r="I39" s="47">
        <f t="shared" si="19"/>
        <v>0</v>
      </c>
      <c r="J39" s="45"/>
    </row>
    <row r="40" spans="1:11" s="39" customFormat="1" x14ac:dyDescent="0.25">
      <c r="A40" s="32" t="s">
        <v>52</v>
      </c>
      <c r="B40" s="32"/>
      <c r="C40" s="33" t="s">
        <v>51</v>
      </c>
      <c r="D40" s="48"/>
      <c r="E40" s="35"/>
      <c r="F40" s="35"/>
      <c r="G40" s="36"/>
      <c r="H40" s="5"/>
      <c r="I40" s="38"/>
      <c r="J40" s="35"/>
      <c r="K40"/>
    </row>
    <row r="41" spans="1:11" ht="22.5" x14ac:dyDescent="0.25">
      <c r="A41" s="41"/>
      <c r="B41" s="41"/>
      <c r="C41" s="42" t="s">
        <v>53</v>
      </c>
      <c r="D41" s="43" t="s">
        <v>57</v>
      </c>
      <c r="E41" s="44">
        <v>50</v>
      </c>
      <c r="F41" s="45">
        <v>52.147799999999997</v>
      </c>
      <c r="G41" s="46">
        <f t="shared" ref="G41:G44" si="20">ROUND(E41*F41,2)</f>
        <v>2607.39</v>
      </c>
      <c r="H41" s="3"/>
      <c r="I41" s="47">
        <f t="shared" ref="I41:I44" si="21">ROUND(E41*H41,2)</f>
        <v>0</v>
      </c>
      <c r="J41" s="45"/>
    </row>
    <row r="42" spans="1:11" ht="22.5" x14ac:dyDescent="0.25">
      <c r="A42" s="41"/>
      <c r="B42" s="41"/>
      <c r="C42" s="42" t="s">
        <v>54</v>
      </c>
      <c r="D42" s="43" t="s">
        <v>57</v>
      </c>
      <c r="E42" s="44">
        <v>50</v>
      </c>
      <c r="F42" s="45">
        <v>46.927800000000005</v>
      </c>
      <c r="G42" s="46">
        <f t="shared" si="20"/>
        <v>2346.39</v>
      </c>
      <c r="H42" s="3"/>
      <c r="I42" s="47">
        <f t="shared" si="21"/>
        <v>0</v>
      </c>
      <c r="J42" s="45"/>
    </row>
    <row r="43" spans="1:11" ht="22.5" x14ac:dyDescent="0.25">
      <c r="A43" s="41"/>
      <c r="B43" s="41"/>
      <c r="C43" s="42" t="s">
        <v>63</v>
      </c>
      <c r="D43" s="43" t="s">
        <v>56</v>
      </c>
      <c r="E43" s="44">
        <v>10</v>
      </c>
      <c r="F43" s="45">
        <v>178.38828000000001</v>
      </c>
      <c r="G43" s="46">
        <f t="shared" ref="G43" si="22">ROUND(E43*F43,2)</f>
        <v>1783.88</v>
      </c>
      <c r="H43" s="3"/>
      <c r="I43" s="47">
        <f t="shared" ref="I43" si="23">ROUND(E43*H43,2)</f>
        <v>0</v>
      </c>
      <c r="J43" s="45"/>
    </row>
    <row r="44" spans="1:11" ht="22.5" x14ac:dyDescent="0.25">
      <c r="A44" s="41"/>
      <c r="B44" s="41"/>
      <c r="C44" s="42" t="s">
        <v>64</v>
      </c>
      <c r="D44" s="43" t="s">
        <v>56</v>
      </c>
      <c r="E44" s="44">
        <v>1</v>
      </c>
      <c r="F44" s="45">
        <v>445.13027999999997</v>
      </c>
      <c r="G44" s="46">
        <f t="shared" si="20"/>
        <v>445.13</v>
      </c>
      <c r="H44" s="3"/>
      <c r="I44" s="47">
        <f t="shared" si="21"/>
        <v>0</v>
      </c>
      <c r="J44" s="45"/>
    </row>
    <row r="45" spans="1:11" s="39" customFormat="1" x14ac:dyDescent="0.25">
      <c r="A45" s="32" t="s">
        <v>67</v>
      </c>
      <c r="B45" s="32"/>
      <c r="C45" s="33" t="s">
        <v>192</v>
      </c>
      <c r="D45" s="48"/>
      <c r="E45" s="35"/>
      <c r="F45" s="35"/>
      <c r="G45" s="36"/>
      <c r="H45" s="5"/>
      <c r="I45" s="38"/>
      <c r="J45" s="35"/>
      <c r="K45"/>
    </row>
    <row r="46" spans="1:11" ht="22.5" customHeight="1" x14ac:dyDescent="0.25">
      <c r="A46" s="41"/>
      <c r="B46" s="41"/>
      <c r="C46" s="42" t="s">
        <v>195</v>
      </c>
      <c r="D46" s="43" t="s">
        <v>193</v>
      </c>
      <c r="E46" s="44">
        <v>1</v>
      </c>
      <c r="F46" s="45">
        <v>40</v>
      </c>
      <c r="G46" s="46">
        <f t="shared" ref="G46:G50" si="24">ROUND(E46*F46,2)</f>
        <v>40</v>
      </c>
      <c r="H46" s="3"/>
      <c r="I46" s="47">
        <f t="shared" ref="I46:I50" si="25">ROUND(E46*H46,2)</f>
        <v>0</v>
      </c>
      <c r="J46" s="45"/>
    </row>
    <row r="47" spans="1:11" ht="22.5" customHeight="1" x14ac:dyDescent="0.25">
      <c r="A47" s="41"/>
      <c r="B47" s="41"/>
      <c r="C47" s="42" t="s">
        <v>194</v>
      </c>
      <c r="D47" s="43" t="s">
        <v>193</v>
      </c>
      <c r="E47" s="44">
        <v>2</v>
      </c>
      <c r="F47" s="45">
        <v>260</v>
      </c>
      <c r="G47" s="46">
        <f t="shared" ref="G47:G49" si="26">ROUND(E47*F47,2)</f>
        <v>520</v>
      </c>
      <c r="H47" s="3"/>
      <c r="I47" s="47">
        <f t="shared" ref="I47:I49" si="27">ROUND(E47*H47,2)</f>
        <v>0</v>
      </c>
      <c r="J47" s="45"/>
    </row>
    <row r="48" spans="1:11" ht="22.5" customHeight="1" x14ac:dyDescent="0.25">
      <c r="A48" s="41"/>
      <c r="B48" s="41"/>
      <c r="C48" s="42" t="s">
        <v>197</v>
      </c>
      <c r="D48" s="43" t="s">
        <v>193</v>
      </c>
      <c r="E48" s="44">
        <v>1</v>
      </c>
      <c r="F48" s="45">
        <v>450</v>
      </c>
      <c r="G48" s="46">
        <f t="shared" si="26"/>
        <v>450</v>
      </c>
      <c r="H48" s="3"/>
      <c r="I48" s="47">
        <f t="shared" si="27"/>
        <v>0</v>
      </c>
      <c r="J48" s="45"/>
    </row>
    <row r="49" spans="1:11" ht="22.5" customHeight="1" x14ac:dyDescent="0.25">
      <c r="A49" s="41"/>
      <c r="B49" s="41"/>
      <c r="C49" s="49" t="s">
        <v>267</v>
      </c>
      <c r="D49" s="43" t="s">
        <v>193</v>
      </c>
      <c r="E49" s="44">
        <v>1</v>
      </c>
      <c r="F49" s="45">
        <v>30</v>
      </c>
      <c r="G49" s="46">
        <f t="shared" si="26"/>
        <v>30</v>
      </c>
      <c r="H49" s="3"/>
      <c r="I49" s="47">
        <f t="shared" si="27"/>
        <v>0</v>
      </c>
      <c r="J49" s="45"/>
    </row>
    <row r="50" spans="1:11" ht="22.5" customHeight="1" x14ac:dyDescent="0.25">
      <c r="A50" s="41"/>
      <c r="B50" s="41"/>
      <c r="C50" s="49" t="s">
        <v>196</v>
      </c>
      <c r="D50" s="43" t="s">
        <v>193</v>
      </c>
      <c r="E50" s="44">
        <v>1</v>
      </c>
      <c r="F50" s="45">
        <v>200</v>
      </c>
      <c r="G50" s="46">
        <f t="shared" si="24"/>
        <v>200</v>
      </c>
      <c r="H50" s="3"/>
      <c r="I50" s="47">
        <f t="shared" si="25"/>
        <v>0</v>
      </c>
      <c r="J50" s="45"/>
    </row>
    <row r="51" spans="1:11" s="39" customFormat="1" x14ac:dyDescent="0.25">
      <c r="A51" s="32" t="s">
        <v>191</v>
      </c>
      <c r="B51" s="32"/>
      <c r="C51" s="33" t="s">
        <v>66</v>
      </c>
      <c r="D51" s="48"/>
      <c r="E51" s="35"/>
      <c r="F51" s="35"/>
      <c r="G51" s="36"/>
      <c r="H51" s="5"/>
      <c r="I51" s="38"/>
      <c r="J51" s="35"/>
      <c r="K51"/>
    </row>
    <row r="52" spans="1:11" ht="34.5" customHeight="1" x14ac:dyDescent="0.25">
      <c r="A52" s="41"/>
      <c r="B52" s="41"/>
      <c r="C52" s="49" t="s">
        <v>266</v>
      </c>
      <c r="D52" s="43" t="s">
        <v>56</v>
      </c>
      <c r="E52" s="44">
        <v>5</v>
      </c>
      <c r="F52" s="45">
        <v>19.804679999999998</v>
      </c>
      <c r="G52" s="46">
        <f t="shared" ref="G52:G53" si="28">ROUND(E52*F52,2)</f>
        <v>99.02</v>
      </c>
      <c r="H52" s="3"/>
      <c r="I52" s="47">
        <f t="shared" ref="I52:I53" si="29">ROUND(E52*H52,2)</f>
        <v>0</v>
      </c>
      <c r="J52" s="45"/>
    </row>
    <row r="53" spans="1:11" ht="41.25" customHeight="1" x14ac:dyDescent="0.25">
      <c r="A53" s="41"/>
      <c r="B53" s="41"/>
      <c r="C53" s="49" t="s">
        <v>262</v>
      </c>
      <c r="D53" s="43" t="s">
        <v>57</v>
      </c>
      <c r="E53" s="44">
        <v>5</v>
      </c>
      <c r="F53" s="45">
        <v>28.17756</v>
      </c>
      <c r="G53" s="46">
        <f t="shared" si="28"/>
        <v>140.88999999999999</v>
      </c>
      <c r="H53" s="3"/>
      <c r="I53" s="47">
        <f t="shared" si="29"/>
        <v>0</v>
      </c>
      <c r="J53" s="45"/>
    </row>
    <row r="54" spans="1:11" ht="22.5" customHeight="1" x14ac:dyDescent="0.25">
      <c r="A54" s="41"/>
      <c r="B54" s="41"/>
      <c r="C54" s="49" t="s">
        <v>68</v>
      </c>
      <c r="D54" s="43" t="s">
        <v>56</v>
      </c>
      <c r="E54" s="44">
        <v>5</v>
      </c>
      <c r="F54" s="45">
        <v>203.57999999999998</v>
      </c>
      <c r="G54" s="46">
        <f t="shared" ref="G54:G57" si="30">ROUND(E54*F54,2)</f>
        <v>1017.9</v>
      </c>
      <c r="H54" s="3"/>
      <c r="I54" s="47">
        <f t="shared" ref="I54:I57" si="31">ROUND(E54*H54,2)</f>
        <v>0</v>
      </c>
      <c r="J54" s="45"/>
    </row>
    <row r="55" spans="1:11" ht="22.5" customHeight="1" x14ac:dyDescent="0.25">
      <c r="A55" s="41"/>
      <c r="B55" s="41"/>
      <c r="C55" s="49" t="s">
        <v>69</v>
      </c>
      <c r="D55" s="43" t="s">
        <v>56</v>
      </c>
      <c r="E55" s="44">
        <v>5</v>
      </c>
      <c r="F55" s="45">
        <v>182.7</v>
      </c>
      <c r="G55" s="46">
        <f t="shared" si="30"/>
        <v>913.5</v>
      </c>
      <c r="H55" s="3"/>
      <c r="I55" s="47">
        <f t="shared" si="31"/>
        <v>0</v>
      </c>
      <c r="J55" s="45"/>
    </row>
    <row r="56" spans="1:11" ht="22.5" customHeight="1" x14ac:dyDescent="0.25">
      <c r="A56" s="41"/>
      <c r="B56" s="41"/>
      <c r="C56" s="42" t="s">
        <v>70</v>
      </c>
      <c r="D56" s="43" t="s">
        <v>56</v>
      </c>
      <c r="E56" s="44">
        <v>20</v>
      </c>
      <c r="F56" s="45">
        <v>234.9</v>
      </c>
      <c r="G56" s="46">
        <f t="shared" si="30"/>
        <v>4698</v>
      </c>
      <c r="H56" s="3"/>
      <c r="I56" s="47">
        <f t="shared" si="31"/>
        <v>0</v>
      </c>
      <c r="J56" s="45"/>
    </row>
    <row r="57" spans="1:11" ht="22.5" customHeight="1" x14ac:dyDescent="0.25">
      <c r="A57" s="41"/>
      <c r="B57" s="41"/>
      <c r="C57" s="42" t="s">
        <v>71</v>
      </c>
      <c r="D57" s="43" t="s">
        <v>56</v>
      </c>
      <c r="E57" s="44">
        <v>10</v>
      </c>
      <c r="F57" s="45">
        <v>204.5718</v>
      </c>
      <c r="G57" s="46">
        <f t="shared" si="30"/>
        <v>2045.72</v>
      </c>
      <c r="H57" s="3"/>
      <c r="I57" s="47">
        <f t="shared" si="31"/>
        <v>0</v>
      </c>
      <c r="J57" s="45"/>
    </row>
    <row r="58" spans="1:11" ht="22.5" customHeight="1" x14ac:dyDescent="0.25">
      <c r="A58" s="41"/>
      <c r="B58" s="41"/>
      <c r="C58" s="42" t="s">
        <v>72</v>
      </c>
      <c r="D58" s="43" t="s">
        <v>56</v>
      </c>
      <c r="E58" s="44">
        <v>5</v>
      </c>
      <c r="F58" s="45">
        <v>373.51187999999996</v>
      </c>
      <c r="G58" s="46">
        <f t="shared" ref="G58:G61" si="32">ROUND(E58*F58,2)</f>
        <v>1867.56</v>
      </c>
      <c r="H58" s="3"/>
      <c r="I58" s="47">
        <f t="shared" ref="I58:I61" si="33">ROUND(E58*H58,2)</f>
        <v>0</v>
      </c>
      <c r="J58" s="45"/>
    </row>
    <row r="59" spans="1:11" ht="22.5" customHeight="1" x14ac:dyDescent="0.25">
      <c r="A59" s="41"/>
      <c r="B59" s="41"/>
      <c r="C59" s="42" t="s">
        <v>73</v>
      </c>
      <c r="D59" s="43" t="s">
        <v>57</v>
      </c>
      <c r="E59" s="44">
        <v>20</v>
      </c>
      <c r="F59" s="45">
        <v>1.50336</v>
      </c>
      <c r="G59" s="46">
        <f t="shared" si="32"/>
        <v>30.07</v>
      </c>
      <c r="H59" s="3"/>
      <c r="I59" s="47">
        <f t="shared" si="33"/>
        <v>0</v>
      </c>
      <c r="J59" s="45"/>
    </row>
    <row r="60" spans="1:11" ht="22.5" customHeight="1" x14ac:dyDescent="0.25">
      <c r="A60" s="41"/>
      <c r="B60" s="41"/>
      <c r="C60" s="42" t="s">
        <v>74</v>
      </c>
      <c r="D60" s="43" t="s">
        <v>57</v>
      </c>
      <c r="E60" s="44">
        <v>20</v>
      </c>
      <c r="F60" s="45">
        <v>1.9418400000000002</v>
      </c>
      <c r="G60" s="46">
        <f t="shared" si="32"/>
        <v>38.840000000000003</v>
      </c>
      <c r="H60" s="3"/>
      <c r="I60" s="47">
        <f t="shared" si="33"/>
        <v>0</v>
      </c>
      <c r="J60" s="45"/>
    </row>
    <row r="61" spans="1:11" ht="22.5" customHeight="1" x14ac:dyDescent="0.25">
      <c r="A61" s="41"/>
      <c r="B61" s="41"/>
      <c r="C61" s="42" t="s">
        <v>75</v>
      </c>
      <c r="D61" s="43" t="s">
        <v>57</v>
      </c>
      <c r="E61" s="44">
        <v>20</v>
      </c>
      <c r="F61" s="45">
        <v>3.0067200000000001</v>
      </c>
      <c r="G61" s="46">
        <f t="shared" si="32"/>
        <v>60.13</v>
      </c>
      <c r="H61" s="3"/>
      <c r="I61" s="47">
        <f t="shared" si="33"/>
        <v>0</v>
      </c>
      <c r="J61" s="45"/>
    </row>
    <row r="62" spans="1:11" ht="22.5" customHeight="1" x14ac:dyDescent="0.25">
      <c r="A62" s="41"/>
      <c r="B62" s="41"/>
      <c r="C62" s="42" t="s">
        <v>76</v>
      </c>
      <c r="D62" s="43" t="s">
        <v>57</v>
      </c>
      <c r="E62" s="44">
        <v>20</v>
      </c>
      <c r="F62" s="45">
        <v>3.83148</v>
      </c>
      <c r="G62" s="46">
        <f t="shared" ref="G62:G71" si="34">ROUND(E62*F62,2)</f>
        <v>76.63</v>
      </c>
      <c r="H62" s="3"/>
      <c r="I62" s="47">
        <f t="shared" ref="I62:I71" si="35">ROUND(E62*H62,2)</f>
        <v>0</v>
      </c>
      <c r="J62" s="45"/>
    </row>
    <row r="63" spans="1:11" ht="22.5" customHeight="1" x14ac:dyDescent="0.25">
      <c r="A63" s="41"/>
      <c r="B63" s="41"/>
      <c r="C63" s="42" t="s">
        <v>77</v>
      </c>
      <c r="D63" s="43" t="s">
        <v>57</v>
      </c>
      <c r="E63" s="44">
        <v>20</v>
      </c>
      <c r="F63" s="45">
        <v>4.8128399999999996</v>
      </c>
      <c r="G63" s="46">
        <f t="shared" si="34"/>
        <v>96.26</v>
      </c>
      <c r="H63" s="3"/>
      <c r="I63" s="47">
        <f t="shared" si="35"/>
        <v>0</v>
      </c>
      <c r="J63" s="45"/>
    </row>
    <row r="64" spans="1:11" ht="22.5" customHeight="1" x14ac:dyDescent="0.25">
      <c r="A64" s="41"/>
      <c r="B64" s="41"/>
      <c r="C64" s="42" t="s">
        <v>78</v>
      </c>
      <c r="D64" s="43" t="s">
        <v>57</v>
      </c>
      <c r="E64" s="44">
        <v>20</v>
      </c>
      <c r="F64" s="45">
        <v>6.2535599999999993</v>
      </c>
      <c r="G64" s="46">
        <f t="shared" si="34"/>
        <v>125.07</v>
      </c>
      <c r="H64" s="3"/>
      <c r="I64" s="47">
        <f t="shared" si="35"/>
        <v>0</v>
      </c>
      <c r="J64" s="45"/>
    </row>
    <row r="65" spans="1:10" ht="22.5" customHeight="1" x14ac:dyDescent="0.25">
      <c r="A65" s="41"/>
      <c r="B65" s="41"/>
      <c r="C65" s="42" t="s">
        <v>79</v>
      </c>
      <c r="D65" s="43" t="s">
        <v>57</v>
      </c>
      <c r="E65" s="44">
        <v>20</v>
      </c>
      <c r="F65" s="45">
        <v>1.1066400000000001</v>
      </c>
      <c r="G65" s="46">
        <f t="shared" si="34"/>
        <v>22.13</v>
      </c>
      <c r="H65" s="3"/>
      <c r="I65" s="47">
        <f t="shared" si="35"/>
        <v>0</v>
      </c>
      <c r="J65" s="45"/>
    </row>
    <row r="66" spans="1:10" ht="22.5" customHeight="1" x14ac:dyDescent="0.25">
      <c r="A66" s="41"/>
      <c r="B66" s="41"/>
      <c r="C66" s="42" t="s">
        <v>80</v>
      </c>
      <c r="D66" s="43" t="s">
        <v>57</v>
      </c>
      <c r="E66" s="44">
        <v>20</v>
      </c>
      <c r="F66" s="45">
        <v>1.52424</v>
      </c>
      <c r="G66" s="46">
        <f t="shared" si="34"/>
        <v>30.48</v>
      </c>
      <c r="H66" s="3"/>
      <c r="I66" s="47">
        <f t="shared" si="35"/>
        <v>0</v>
      </c>
      <c r="J66" s="45"/>
    </row>
    <row r="67" spans="1:10" ht="22.5" customHeight="1" x14ac:dyDescent="0.25">
      <c r="A67" s="41"/>
      <c r="B67" s="41"/>
      <c r="C67" s="42" t="s">
        <v>81</v>
      </c>
      <c r="D67" s="43" t="s">
        <v>57</v>
      </c>
      <c r="E67" s="44">
        <v>20</v>
      </c>
      <c r="F67" s="45">
        <v>2.2445999999999997</v>
      </c>
      <c r="G67" s="46">
        <f t="shared" si="34"/>
        <v>44.89</v>
      </c>
      <c r="H67" s="3"/>
      <c r="I67" s="47">
        <f t="shared" si="35"/>
        <v>0</v>
      </c>
      <c r="J67" s="45"/>
    </row>
    <row r="68" spans="1:10" ht="22.5" customHeight="1" x14ac:dyDescent="0.25">
      <c r="A68" s="41"/>
      <c r="B68" s="41"/>
      <c r="C68" s="42" t="s">
        <v>82</v>
      </c>
      <c r="D68" s="43" t="s">
        <v>57</v>
      </c>
      <c r="E68" s="44">
        <v>20</v>
      </c>
      <c r="F68" s="45">
        <v>2.79792</v>
      </c>
      <c r="G68" s="46">
        <f t="shared" si="34"/>
        <v>55.96</v>
      </c>
      <c r="H68" s="3"/>
      <c r="I68" s="47">
        <f t="shared" si="35"/>
        <v>0</v>
      </c>
      <c r="J68" s="45"/>
    </row>
    <row r="69" spans="1:10" ht="22.5" customHeight="1" x14ac:dyDescent="0.25">
      <c r="A69" s="41"/>
      <c r="B69" s="41"/>
      <c r="C69" s="42" t="s">
        <v>83</v>
      </c>
      <c r="D69" s="43" t="s">
        <v>57</v>
      </c>
      <c r="E69" s="44">
        <v>20</v>
      </c>
      <c r="F69" s="45">
        <v>4.4578799999999994</v>
      </c>
      <c r="G69" s="46">
        <f t="shared" si="34"/>
        <v>89.16</v>
      </c>
      <c r="H69" s="3"/>
      <c r="I69" s="47">
        <f t="shared" si="35"/>
        <v>0</v>
      </c>
      <c r="J69" s="45"/>
    </row>
    <row r="70" spans="1:10" ht="22.5" customHeight="1" x14ac:dyDescent="0.25">
      <c r="A70" s="41"/>
      <c r="B70" s="41"/>
      <c r="C70" s="42" t="s">
        <v>84</v>
      </c>
      <c r="D70" s="43" t="s">
        <v>57</v>
      </c>
      <c r="E70" s="44">
        <v>20</v>
      </c>
      <c r="F70" s="45">
        <v>4.8963599999999996</v>
      </c>
      <c r="G70" s="46">
        <f t="shared" si="34"/>
        <v>97.93</v>
      </c>
      <c r="H70" s="3"/>
      <c r="I70" s="47">
        <f t="shared" si="35"/>
        <v>0</v>
      </c>
      <c r="J70" s="45"/>
    </row>
    <row r="71" spans="1:10" ht="22.5" customHeight="1" x14ac:dyDescent="0.25">
      <c r="A71" s="41"/>
      <c r="B71" s="41"/>
      <c r="C71" s="42" t="s">
        <v>85</v>
      </c>
      <c r="D71" s="43" t="s">
        <v>57</v>
      </c>
      <c r="E71" s="44">
        <v>20</v>
      </c>
      <c r="F71" s="45">
        <v>5.7211200000000009</v>
      </c>
      <c r="G71" s="46">
        <f t="shared" si="34"/>
        <v>114.42</v>
      </c>
      <c r="H71" s="3"/>
      <c r="I71" s="47">
        <f t="shared" si="35"/>
        <v>0</v>
      </c>
      <c r="J71" s="45"/>
    </row>
    <row r="72" spans="1:10" ht="22.5" customHeight="1" x14ac:dyDescent="0.25">
      <c r="A72" s="41"/>
      <c r="B72" s="41"/>
      <c r="C72" s="42" t="s">
        <v>86</v>
      </c>
      <c r="D72" s="43" t="s">
        <v>57</v>
      </c>
      <c r="E72" s="44">
        <v>20</v>
      </c>
      <c r="F72" s="45">
        <v>2.1088800000000001</v>
      </c>
      <c r="G72" s="46">
        <f t="shared" ref="G72:G93" si="36">ROUND(E72*F72,2)</f>
        <v>42.18</v>
      </c>
      <c r="H72" s="3"/>
      <c r="I72" s="47">
        <f t="shared" ref="I72:I93" si="37">ROUND(E72*H72,2)</f>
        <v>0</v>
      </c>
      <c r="J72" s="45"/>
    </row>
    <row r="73" spans="1:10" ht="22.5" customHeight="1" x14ac:dyDescent="0.25">
      <c r="A73" s="41"/>
      <c r="B73" s="41"/>
      <c r="C73" s="42" t="s">
        <v>87</v>
      </c>
      <c r="D73" s="43" t="s">
        <v>57</v>
      </c>
      <c r="E73" s="44">
        <v>20</v>
      </c>
      <c r="F73" s="45">
        <v>2.6308799999999999</v>
      </c>
      <c r="G73" s="46">
        <f t="shared" si="36"/>
        <v>52.62</v>
      </c>
      <c r="H73" s="3"/>
      <c r="I73" s="47">
        <f t="shared" si="37"/>
        <v>0</v>
      </c>
      <c r="J73" s="45"/>
    </row>
    <row r="74" spans="1:10" ht="22.5" customHeight="1" x14ac:dyDescent="0.25">
      <c r="A74" s="41"/>
      <c r="B74" s="41"/>
      <c r="C74" s="42" t="s">
        <v>88</v>
      </c>
      <c r="D74" s="43" t="s">
        <v>57</v>
      </c>
      <c r="E74" s="44">
        <v>20</v>
      </c>
      <c r="F74" s="45">
        <v>3.6226799999999999</v>
      </c>
      <c r="G74" s="46">
        <f t="shared" si="36"/>
        <v>72.45</v>
      </c>
      <c r="H74" s="3"/>
      <c r="I74" s="47">
        <f t="shared" si="37"/>
        <v>0</v>
      </c>
      <c r="J74" s="45"/>
    </row>
    <row r="75" spans="1:10" ht="22.5" customHeight="1" x14ac:dyDescent="0.25">
      <c r="A75" s="41"/>
      <c r="B75" s="41"/>
      <c r="C75" s="42" t="s">
        <v>89</v>
      </c>
      <c r="D75" s="43" t="s">
        <v>57</v>
      </c>
      <c r="E75" s="44">
        <v>20</v>
      </c>
      <c r="F75" s="45">
        <v>4.9798799999999996</v>
      </c>
      <c r="G75" s="46">
        <f t="shared" si="36"/>
        <v>99.6</v>
      </c>
      <c r="H75" s="3"/>
      <c r="I75" s="47">
        <f t="shared" si="37"/>
        <v>0</v>
      </c>
      <c r="J75" s="45"/>
    </row>
    <row r="76" spans="1:10" ht="22.5" customHeight="1" x14ac:dyDescent="0.25">
      <c r="A76" s="41"/>
      <c r="B76" s="41"/>
      <c r="C76" s="42" t="s">
        <v>90</v>
      </c>
      <c r="D76" s="43" t="s">
        <v>57</v>
      </c>
      <c r="E76" s="44">
        <v>20</v>
      </c>
      <c r="F76" s="45">
        <v>6.7442399999999996</v>
      </c>
      <c r="G76" s="46">
        <f t="shared" si="36"/>
        <v>134.88</v>
      </c>
      <c r="H76" s="3"/>
      <c r="I76" s="47">
        <f t="shared" si="37"/>
        <v>0</v>
      </c>
      <c r="J76" s="45"/>
    </row>
    <row r="77" spans="1:10" ht="22.5" customHeight="1" x14ac:dyDescent="0.25">
      <c r="A77" s="41"/>
      <c r="B77" s="41"/>
      <c r="C77" s="42" t="s">
        <v>91</v>
      </c>
      <c r="D77" s="43" t="s">
        <v>57</v>
      </c>
      <c r="E77" s="44">
        <v>20</v>
      </c>
      <c r="F77" s="45">
        <v>2.6726399999999999</v>
      </c>
      <c r="G77" s="46">
        <f t="shared" si="36"/>
        <v>53.45</v>
      </c>
      <c r="H77" s="3"/>
      <c r="I77" s="47">
        <f t="shared" si="37"/>
        <v>0</v>
      </c>
      <c r="J77" s="45"/>
    </row>
    <row r="78" spans="1:10" ht="22.5" customHeight="1" x14ac:dyDescent="0.25">
      <c r="A78" s="41"/>
      <c r="B78" s="41"/>
      <c r="C78" s="42" t="s">
        <v>92</v>
      </c>
      <c r="D78" s="43" t="s">
        <v>57</v>
      </c>
      <c r="E78" s="44">
        <v>20</v>
      </c>
      <c r="F78" s="45">
        <v>3.3303599999999998</v>
      </c>
      <c r="G78" s="46">
        <f t="shared" si="36"/>
        <v>66.61</v>
      </c>
      <c r="H78" s="3"/>
      <c r="I78" s="47">
        <f t="shared" si="37"/>
        <v>0</v>
      </c>
      <c r="J78" s="45"/>
    </row>
    <row r="79" spans="1:10" ht="22.5" customHeight="1" x14ac:dyDescent="0.25">
      <c r="A79" s="41"/>
      <c r="B79" s="41"/>
      <c r="C79" s="42" t="s">
        <v>93</v>
      </c>
      <c r="D79" s="43" t="s">
        <v>57</v>
      </c>
      <c r="E79" s="44">
        <v>20</v>
      </c>
      <c r="F79" s="45">
        <v>4.8650399999999996</v>
      </c>
      <c r="G79" s="46">
        <f t="shared" si="36"/>
        <v>97.3</v>
      </c>
      <c r="H79" s="3"/>
      <c r="I79" s="47">
        <f t="shared" si="37"/>
        <v>0</v>
      </c>
      <c r="J79" s="45"/>
    </row>
    <row r="80" spans="1:10" ht="22.5" customHeight="1" x14ac:dyDescent="0.25">
      <c r="A80" s="41"/>
      <c r="B80" s="41"/>
      <c r="C80" s="42" t="s">
        <v>94</v>
      </c>
      <c r="D80" s="43" t="s">
        <v>57</v>
      </c>
      <c r="E80" s="44">
        <v>20</v>
      </c>
      <c r="F80" s="45">
        <v>6.7129199999999996</v>
      </c>
      <c r="G80" s="46">
        <f t="shared" si="36"/>
        <v>134.26</v>
      </c>
      <c r="H80" s="3"/>
      <c r="I80" s="47">
        <f t="shared" si="37"/>
        <v>0</v>
      </c>
      <c r="J80" s="45"/>
    </row>
    <row r="81" spans="1:10" ht="22.5" customHeight="1" x14ac:dyDescent="0.25">
      <c r="A81" s="41"/>
      <c r="B81" s="41"/>
      <c r="C81" s="42" t="s">
        <v>95</v>
      </c>
      <c r="D81" s="43" t="s">
        <v>57</v>
      </c>
      <c r="E81" s="44">
        <v>20</v>
      </c>
      <c r="F81" s="45">
        <v>9.1663199999999989</v>
      </c>
      <c r="G81" s="46">
        <f t="shared" si="36"/>
        <v>183.33</v>
      </c>
      <c r="H81" s="3"/>
      <c r="I81" s="47">
        <f t="shared" si="37"/>
        <v>0</v>
      </c>
      <c r="J81" s="45"/>
    </row>
    <row r="82" spans="1:10" ht="22.5" customHeight="1" x14ac:dyDescent="0.25">
      <c r="A82" s="41"/>
      <c r="B82" s="41"/>
      <c r="C82" s="42" t="s">
        <v>96</v>
      </c>
      <c r="D82" s="43" t="s">
        <v>57</v>
      </c>
      <c r="E82" s="44">
        <v>20</v>
      </c>
      <c r="F82" s="45">
        <v>14.355</v>
      </c>
      <c r="G82" s="46">
        <f t="shared" si="36"/>
        <v>287.10000000000002</v>
      </c>
      <c r="H82" s="3"/>
      <c r="I82" s="47">
        <f t="shared" si="37"/>
        <v>0</v>
      </c>
      <c r="J82" s="45"/>
    </row>
    <row r="83" spans="1:10" ht="22.5" customHeight="1" x14ac:dyDescent="0.25">
      <c r="A83" s="41"/>
      <c r="B83" s="41"/>
      <c r="C83" s="42" t="s">
        <v>97</v>
      </c>
      <c r="D83" s="43" t="s">
        <v>57</v>
      </c>
      <c r="E83" s="44">
        <v>20</v>
      </c>
      <c r="F83" s="45">
        <v>18.60408</v>
      </c>
      <c r="G83" s="46">
        <f t="shared" si="36"/>
        <v>372.08</v>
      </c>
      <c r="H83" s="3"/>
      <c r="I83" s="47">
        <f t="shared" si="37"/>
        <v>0</v>
      </c>
      <c r="J83" s="45"/>
    </row>
    <row r="84" spans="1:10" ht="22.5" customHeight="1" x14ac:dyDescent="0.25">
      <c r="A84" s="41"/>
      <c r="B84" s="41"/>
      <c r="C84" s="42" t="s">
        <v>98</v>
      </c>
      <c r="D84" s="43" t="s">
        <v>56</v>
      </c>
      <c r="E84" s="44">
        <v>5</v>
      </c>
      <c r="F84" s="45">
        <v>146.16</v>
      </c>
      <c r="G84" s="46">
        <f t="shared" si="36"/>
        <v>730.8</v>
      </c>
      <c r="H84" s="3"/>
      <c r="I84" s="47">
        <f t="shared" si="37"/>
        <v>0</v>
      </c>
      <c r="J84" s="45"/>
    </row>
    <row r="85" spans="1:10" ht="22.5" customHeight="1" x14ac:dyDescent="0.25">
      <c r="A85" s="41"/>
      <c r="B85" s="41"/>
      <c r="C85" s="42" t="s">
        <v>99</v>
      </c>
      <c r="D85" s="43" t="s">
        <v>56</v>
      </c>
      <c r="E85" s="44">
        <v>5</v>
      </c>
      <c r="F85" s="45">
        <v>339.16427999999996</v>
      </c>
      <c r="G85" s="46">
        <f t="shared" si="36"/>
        <v>1695.82</v>
      </c>
      <c r="H85" s="3"/>
      <c r="I85" s="47">
        <f t="shared" si="37"/>
        <v>0</v>
      </c>
      <c r="J85" s="45"/>
    </row>
    <row r="86" spans="1:10" ht="22.5" customHeight="1" x14ac:dyDescent="0.25">
      <c r="A86" s="41"/>
      <c r="B86" s="41"/>
      <c r="C86" s="42" t="s">
        <v>100</v>
      </c>
      <c r="D86" s="43" t="s">
        <v>56</v>
      </c>
      <c r="E86" s="44">
        <v>10</v>
      </c>
      <c r="F86" s="45">
        <v>621.17999999999995</v>
      </c>
      <c r="G86" s="46">
        <f t="shared" si="36"/>
        <v>6211.8</v>
      </c>
      <c r="H86" s="3"/>
      <c r="I86" s="47">
        <f t="shared" si="37"/>
        <v>0</v>
      </c>
      <c r="J86" s="45"/>
    </row>
    <row r="87" spans="1:10" ht="22.5" customHeight="1" x14ac:dyDescent="0.25">
      <c r="A87" s="41"/>
      <c r="B87" s="41"/>
      <c r="C87" s="42" t="s">
        <v>101</v>
      </c>
      <c r="D87" s="43" t="s">
        <v>56</v>
      </c>
      <c r="E87" s="44">
        <v>40</v>
      </c>
      <c r="F87" s="45">
        <v>261</v>
      </c>
      <c r="G87" s="46">
        <f t="shared" si="36"/>
        <v>10440</v>
      </c>
      <c r="H87" s="3"/>
      <c r="I87" s="47">
        <f t="shared" si="37"/>
        <v>0</v>
      </c>
      <c r="J87" s="45"/>
    </row>
    <row r="88" spans="1:10" ht="22.5" customHeight="1" x14ac:dyDescent="0.25">
      <c r="A88" s="41"/>
      <c r="B88" s="41"/>
      <c r="C88" s="42" t="s">
        <v>102</v>
      </c>
      <c r="D88" s="43" t="s">
        <v>56</v>
      </c>
      <c r="E88" s="44">
        <v>40</v>
      </c>
      <c r="F88" s="45">
        <v>339.3</v>
      </c>
      <c r="G88" s="46">
        <f t="shared" si="36"/>
        <v>13572</v>
      </c>
      <c r="H88" s="3"/>
      <c r="I88" s="47">
        <f t="shared" si="37"/>
        <v>0</v>
      </c>
      <c r="J88" s="45"/>
    </row>
    <row r="89" spans="1:10" ht="22.5" customHeight="1" x14ac:dyDescent="0.25">
      <c r="A89" s="41"/>
      <c r="B89" s="41"/>
      <c r="C89" s="42" t="s">
        <v>103</v>
      </c>
      <c r="D89" s="43" t="s">
        <v>56</v>
      </c>
      <c r="E89" s="44">
        <v>20</v>
      </c>
      <c r="F89" s="45">
        <v>99.18</v>
      </c>
      <c r="G89" s="46">
        <f t="shared" si="36"/>
        <v>1983.6</v>
      </c>
      <c r="H89" s="3"/>
      <c r="I89" s="47">
        <f t="shared" si="37"/>
        <v>0</v>
      </c>
      <c r="J89" s="45"/>
    </row>
    <row r="90" spans="1:10" ht="22.5" customHeight="1" x14ac:dyDescent="0.25">
      <c r="A90" s="41"/>
      <c r="B90" s="41"/>
      <c r="C90" s="67" t="s">
        <v>263</v>
      </c>
      <c r="D90" s="43" t="s">
        <v>56</v>
      </c>
      <c r="E90" s="44">
        <v>2</v>
      </c>
      <c r="F90" s="45">
        <v>65.751119999999986</v>
      </c>
      <c r="G90" s="46">
        <f t="shared" si="36"/>
        <v>131.5</v>
      </c>
      <c r="H90" s="3"/>
      <c r="I90" s="47">
        <f t="shared" si="37"/>
        <v>0</v>
      </c>
      <c r="J90" s="45"/>
    </row>
    <row r="91" spans="1:10" ht="22.5" customHeight="1" x14ac:dyDescent="0.25">
      <c r="A91" s="41"/>
      <c r="B91" s="41"/>
      <c r="C91" s="67" t="s">
        <v>206</v>
      </c>
      <c r="D91" s="43" t="s">
        <v>56</v>
      </c>
      <c r="E91" s="44">
        <v>20</v>
      </c>
      <c r="F91" s="45">
        <v>18.948599999999999</v>
      </c>
      <c r="G91" s="46">
        <f t="shared" si="36"/>
        <v>378.97</v>
      </c>
      <c r="H91" s="3"/>
      <c r="I91" s="47">
        <f t="shared" si="37"/>
        <v>0</v>
      </c>
      <c r="J91" s="45"/>
    </row>
    <row r="92" spans="1:10" ht="22.5" customHeight="1" x14ac:dyDescent="0.25">
      <c r="A92" s="41"/>
      <c r="B92" s="41"/>
      <c r="C92" s="67" t="s">
        <v>207</v>
      </c>
      <c r="D92" s="43" t="s">
        <v>56</v>
      </c>
      <c r="E92" s="44">
        <v>15</v>
      </c>
      <c r="F92" s="45">
        <v>56.887560000000008</v>
      </c>
      <c r="G92" s="46">
        <f t="shared" si="36"/>
        <v>853.31</v>
      </c>
      <c r="H92" s="3"/>
      <c r="I92" s="47">
        <f t="shared" si="37"/>
        <v>0</v>
      </c>
      <c r="J92" s="45"/>
    </row>
    <row r="93" spans="1:10" ht="22.5" customHeight="1" x14ac:dyDescent="0.25">
      <c r="A93" s="41"/>
      <c r="B93" s="41"/>
      <c r="C93" s="67" t="s">
        <v>104</v>
      </c>
      <c r="D93" s="43" t="s">
        <v>57</v>
      </c>
      <c r="E93" s="44">
        <v>2</v>
      </c>
      <c r="F93" s="45">
        <v>101.14271999999998</v>
      </c>
      <c r="G93" s="46">
        <f t="shared" si="36"/>
        <v>202.29</v>
      </c>
      <c r="H93" s="3"/>
      <c r="I93" s="47">
        <f t="shared" si="37"/>
        <v>0</v>
      </c>
      <c r="J93" s="45"/>
    </row>
    <row r="94" spans="1:10" ht="22.5" customHeight="1" x14ac:dyDescent="0.25">
      <c r="A94" s="41"/>
      <c r="B94" s="41"/>
      <c r="C94" s="67" t="s">
        <v>105</v>
      </c>
      <c r="D94" s="43" t="s">
        <v>56</v>
      </c>
      <c r="E94" s="44">
        <v>1</v>
      </c>
      <c r="F94" s="45">
        <v>548.1</v>
      </c>
      <c r="G94" s="46">
        <f t="shared" ref="G94:G103" si="38">ROUND(E94*F94,2)</f>
        <v>548.1</v>
      </c>
      <c r="H94" s="3"/>
      <c r="I94" s="47">
        <f t="shared" ref="I94:I103" si="39">ROUND(E94*H94,2)</f>
        <v>0</v>
      </c>
      <c r="J94" s="45"/>
    </row>
    <row r="95" spans="1:10" ht="22.5" customHeight="1" x14ac:dyDescent="0.25">
      <c r="A95" s="41"/>
      <c r="B95" s="41"/>
      <c r="C95" s="67" t="s">
        <v>208</v>
      </c>
      <c r="D95" s="43" t="s">
        <v>56</v>
      </c>
      <c r="E95" s="44">
        <v>4</v>
      </c>
      <c r="F95" s="45">
        <v>12.1104</v>
      </c>
      <c r="G95" s="46">
        <f t="shared" si="38"/>
        <v>48.44</v>
      </c>
      <c r="H95" s="3"/>
      <c r="I95" s="47">
        <f t="shared" si="39"/>
        <v>0</v>
      </c>
      <c r="J95" s="45"/>
    </row>
    <row r="96" spans="1:10" ht="22.5" customHeight="1" x14ac:dyDescent="0.25">
      <c r="A96" s="41"/>
      <c r="B96" s="41"/>
      <c r="C96" s="67" t="s">
        <v>209</v>
      </c>
      <c r="D96" s="43" t="s">
        <v>56</v>
      </c>
      <c r="E96" s="44">
        <v>2</v>
      </c>
      <c r="F96" s="45">
        <v>37.636199999999995</v>
      </c>
      <c r="G96" s="46">
        <f t="shared" si="38"/>
        <v>75.27</v>
      </c>
      <c r="H96" s="3"/>
      <c r="I96" s="47">
        <f t="shared" si="39"/>
        <v>0</v>
      </c>
      <c r="J96" s="45"/>
    </row>
    <row r="97" spans="1:10" ht="22.5" customHeight="1" x14ac:dyDescent="0.25">
      <c r="A97" s="41"/>
      <c r="B97" s="41"/>
      <c r="C97" s="67" t="s">
        <v>264</v>
      </c>
      <c r="D97" s="43" t="s">
        <v>56</v>
      </c>
      <c r="E97" s="44">
        <v>2</v>
      </c>
      <c r="F97" s="45">
        <v>341.18963999999994</v>
      </c>
      <c r="G97" s="46">
        <f t="shared" si="38"/>
        <v>682.38</v>
      </c>
      <c r="H97" s="3"/>
      <c r="I97" s="47">
        <f t="shared" si="39"/>
        <v>0</v>
      </c>
      <c r="J97" s="45"/>
    </row>
    <row r="98" spans="1:10" ht="33" customHeight="1" x14ac:dyDescent="0.25">
      <c r="A98" s="41"/>
      <c r="B98" s="41"/>
      <c r="C98" s="67" t="s">
        <v>265</v>
      </c>
      <c r="D98" s="43" t="s">
        <v>56</v>
      </c>
      <c r="E98" s="44">
        <v>2</v>
      </c>
      <c r="F98" s="45">
        <v>35.120159999999998</v>
      </c>
      <c r="G98" s="46">
        <f t="shared" si="38"/>
        <v>70.239999999999995</v>
      </c>
      <c r="H98" s="3"/>
      <c r="I98" s="47">
        <f t="shared" si="39"/>
        <v>0</v>
      </c>
      <c r="J98" s="45"/>
    </row>
    <row r="99" spans="1:10" ht="22.5" customHeight="1" x14ac:dyDescent="0.25">
      <c r="A99" s="41"/>
      <c r="B99" s="41"/>
      <c r="C99" s="42" t="s">
        <v>106</v>
      </c>
      <c r="D99" s="43" t="s">
        <v>56</v>
      </c>
      <c r="E99" s="44">
        <v>2</v>
      </c>
      <c r="F99" s="45">
        <v>190.70747999999998</v>
      </c>
      <c r="G99" s="46">
        <f t="shared" si="38"/>
        <v>381.41</v>
      </c>
      <c r="H99" s="3"/>
      <c r="I99" s="47">
        <f t="shared" si="39"/>
        <v>0</v>
      </c>
      <c r="J99" s="45"/>
    </row>
    <row r="100" spans="1:10" ht="22.5" customHeight="1" x14ac:dyDescent="0.25">
      <c r="A100" s="41"/>
      <c r="B100" s="41"/>
      <c r="C100" s="42" t="s">
        <v>107</v>
      </c>
      <c r="D100" s="43" t="s">
        <v>56</v>
      </c>
      <c r="E100" s="44">
        <v>5</v>
      </c>
      <c r="F100" s="45">
        <v>66.001679999999993</v>
      </c>
      <c r="G100" s="46">
        <f t="shared" si="38"/>
        <v>330.01</v>
      </c>
      <c r="H100" s="3"/>
      <c r="I100" s="47">
        <f t="shared" si="39"/>
        <v>0</v>
      </c>
      <c r="J100" s="45"/>
    </row>
    <row r="101" spans="1:10" ht="22.5" customHeight="1" x14ac:dyDescent="0.25">
      <c r="A101" s="41"/>
      <c r="B101" s="41"/>
      <c r="C101" s="42" t="s">
        <v>108</v>
      </c>
      <c r="D101" s="43" t="s">
        <v>57</v>
      </c>
      <c r="E101" s="44">
        <v>15</v>
      </c>
      <c r="F101" s="45">
        <v>19.804679999999998</v>
      </c>
      <c r="G101" s="46">
        <f t="shared" si="38"/>
        <v>297.07</v>
      </c>
      <c r="H101" s="3"/>
      <c r="I101" s="47">
        <f t="shared" si="39"/>
        <v>0</v>
      </c>
      <c r="J101" s="45"/>
    </row>
    <row r="102" spans="1:10" ht="22.5" customHeight="1" x14ac:dyDescent="0.25">
      <c r="A102" s="41"/>
      <c r="B102" s="41"/>
      <c r="C102" s="42" t="s">
        <v>210</v>
      </c>
      <c r="D102" s="43" t="s">
        <v>56</v>
      </c>
      <c r="E102" s="44">
        <v>10</v>
      </c>
      <c r="F102" s="45">
        <v>450.65303999999998</v>
      </c>
      <c r="G102" s="46">
        <f t="shared" si="38"/>
        <v>4506.53</v>
      </c>
      <c r="H102" s="3"/>
      <c r="I102" s="47">
        <f t="shared" si="39"/>
        <v>0</v>
      </c>
      <c r="J102" s="45"/>
    </row>
    <row r="103" spans="1:10" ht="22.5" customHeight="1" x14ac:dyDescent="0.25">
      <c r="A103" s="41"/>
      <c r="B103" s="41"/>
      <c r="C103" s="49" t="s">
        <v>109</v>
      </c>
      <c r="D103" s="43" t="s">
        <v>56</v>
      </c>
      <c r="E103" s="44">
        <v>15</v>
      </c>
      <c r="F103" s="45">
        <v>28.17756</v>
      </c>
      <c r="G103" s="46">
        <f t="shared" si="38"/>
        <v>422.66</v>
      </c>
      <c r="H103" s="3"/>
      <c r="I103" s="47">
        <f t="shared" si="39"/>
        <v>0</v>
      </c>
      <c r="J103" s="45"/>
    </row>
    <row r="104" spans="1:10" ht="22.5" customHeight="1" x14ac:dyDescent="0.25">
      <c r="A104" s="41"/>
      <c r="B104" s="41"/>
      <c r="C104" s="42" t="s">
        <v>211</v>
      </c>
      <c r="D104" s="43" t="s">
        <v>56</v>
      </c>
      <c r="E104" s="44">
        <v>2</v>
      </c>
      <c r="F104" s="45">
        <v>600.29999999999995</v>
      </c>
      <c r="G104" s="46">
        <f t="shared" ref="G104:G163" si="40">ROUND(E104*F104,2)</f>
        <v>1200.5999999999999</v>
      </c>
      <c r="H104" s="3"/>
      <c r="I104" s="47">
        <f t="shared" ref="I104:I163" si="41">ROUND(E104*H104,2)</f>
        <v>0</v>
      </c>
      <c r="J104" s="45"/>
    </row>
    <row r="105" spans="1:10" ht="22.5" customHeight="1" x14ac:dyDescent="0.25">
      <c r="A105" s="41"/>
      <c r="B105" s="41"/>
      <c r="C105" s="42" t="s">
        <v>110</v>
      </c>
      <c r="D105" s="43" t="s">
        <v>57</v>
      </c>
      <c r="E105" s="44">
        <v>25</v>
      </c>
      <c r="F105" s="45">
        <v>6.0029999999999992</v>
      </c>
      <c r="G105" s="46">
        <f t="shared" si="40"/>
        <v>150.08000000000001</v>
      </c>
      <c r="H105" s="3"/>
      <c r="I105" s="47">
        <f t="shared" si="41"/>
        <v>0</v>
      </c>
      <c r="J105" s="45"/>
    </row>
    <row r="106" spans="1:10" ht="22.5" customHeight="1" x14ac:dyDescent="0.25">
      <c r="A106" s="41"/>
      <c r="B106" s="41"/>
      <c r="C106" s="42" t="s">
        <v>111</v>
      </c>
      <c r="D106" s="43" t="s">
        <v>57</v>
      </c>
      <c r="E106" s="44">
        <v>25</v>
      </c>
      <c r="F106" s="45">
        <v>6.8068799999999996</v>
      </c>
      <c r="G106" s="46">
        <f t="shared" si="40"/>
        <v>170.17</v>
      </c>
      <c r="H106" s="3"/>
      <c r="I106" s="47">
        <f t="shared" si="41"/>
        <v>0</v>
      </c>
      <c r="J106" s="45"/>
    </row>
    <row r="107" spans="1:10" ht="22.5" customHeight="1" x14ac:dyDescent="0.25">
      <c r="A107" s="41"/>
      <c r="B107" s="41"/>
      <c r="C107" s="42" t="s">
        <v>112</v>
      </c>
      <c r="D107" s="43" t="s">
        <v>57</v>
      </c>
      <c r="E107" s="44">
        <v>25</v>
      </c>
      <c r="F107" s="45">
        <v>8.1640800000000002</v>
      </c>
      <c r="G107" s="46">
        <f t="shared" si="40"/>
        <v>204.1</v>
      </c>
      <c r="H107" s="3"/>
      <c r="I107" s="47">
        <f t="shared" si="41"/>
        <v>0</v>
      </c>
      <c r="J107" s="45"/>
    </row>
    <row r="108" spans="1:10" ht="22.5" customHeight="1" x14ac:dyDescent="0.25">
      <c r="A108" s="41"/>
      <c r="B108" s="41"/>
      <c r="C108" s="42" t="s">
        <v>113</v>
      </c>
      <c r="D108" s="43" t="s">
        <v>57</v>
      </c>
      <c r="E108" s="44">
        <v>25</v>
      </c>
      <c r="F108" s="45">
        <v>8.9783999999999988</v>
      </c>
      <c r="G108" s="46">
        <f t="shared" si="40"/>
        <v>224.46</v>
      </c>
      <c r="H108" s="3"/>
      <c r="I108" s="47">
        <f t="shared" si="41"/>
        <v>0</v>
      </c>
      <c r="J108" s="45"/>
    </row>
    <row r="109" spans="1:10" ht="22.5" customHeight="1" x14ac:dyDescent="0.25">
      <c r="A109" s="41"/>
      <c r="B109" s="41"/>
      <c r="C109" s="42" t="s">
        <v>114</v>
      </c>
      <c r="D109" s="43" t="s">
        <v>57</v>
      </c>
      <c r="E109" s="44">
        <v>25</v>
      </c>
      <c r="F109" s="45">
        <v>10.346039999999999</v>
      </c>
      <c r="G109" s="46">
        <f t="shared" si="40"/>
        <v>258.64999999999998</v>
      </c>
      <c r="H109" s="3"/>
      <c r="I109" s="47">
        <f t="shared" si="41"/>
        <v>0</v>
      </c>
      <c r="J109" s="45"/>
    </row>
    <row r="110" spans="1:10" ht="22.5" customHeight="1" x14ac:dyDescent="0.25">
      <c r="A110" s="41"/>
      <c r="B110" s="41"/>
      <c r="C110" s="42" t="s">
        <v>115</v>
      </c>
      <c r="D110" s="43" t="s">
        <v>57</v>
      </c>
      <c r="E110" s="44">
        <v>25</v>
      </c>
      <c r="F110" s="45">
        <v>11.755439999999998</v>
      </c>
      <c r="G110" s="46">
        <f t="shared" si="40"/>
        <v>293.89</v>
      </c>
      <c r="H110" s="3"/>
      <c r="I110" s="47">
        <f t="shared" si="41"/>
        <v>0</v>
      </c>
      <c r="J110" s="45"/>
    </row>
    <row r="111" spans="1:10" ht="22.5" customHeight="1" x14ac:dyDescent="0.25">
      <c r="A111" s="41"/>
      <c r="B111" s="41"/>
      <c r="C111" s="42" t="s">
        <v>116</v>
      </c>
      <c r="D111" s="43" t="s">
        <v>57</v>
      </c>
      <c r="E111" s="44">
        <v>25</v>
      </c>
      <c r="F111" s="45">
        <v>13.613759999999999</v>
      </c>
      <c r="G111" s="46">
        <f t="shared" si="40"/>
        <v>340.34</v>
      </c>
      <c r="H111" s="3"/>
      <c r="I111" s="47">
        <f t="shared" si="41"/>
        <v>0</v>
      </c>
      <c r="J111" s="45"/>
    </row>
    <row r="112" spans="1:10" ht="22.5" customHeight="1" x14ac:dyDescent="0.25">
      <c r="A112" s="41"/>
      <c r="B112" s="41"/>
      <c r="C112" s="42" t="s">
        <v>117</v>
      </c>
      <c r="D112" s="43" t="s">
        <v>57</v>
      </c>
      <c r="E112" s="44">
        <v>25</v>
      </c>
      <c r="F112" s="45">
        <v>16.975439999999999</v>
      </c>
      <c r="G112" s="46">
        <f t="shared" si="40"/>
        <v>424.39</v>
      </c>
      <c r="H112" s="3"/>
      <c r="I112" s="47">
        <f t="shared" si="41"/>
        <v>0</v>
      </c>
      <c r="J112" s="45"/>
    </row>
    <row r="113" spans="1:10" ht="22.5" customHeight="1" x14ac:dyDescent="0.25">
      <c r="A113" s="41"/>
      <c r="B113" s="41"/>
      <c r="C113" s="42" t="s">
        <v>118</v>
      </c>
      <c r="D113" s="43" t="s">
        <v>57</v>
      </c>
      <c r="E113" s="44">
        <v>40</v>
      </c>
      <c r="F113" s="45">
        <v>2.1193199999999996</v>
      </c>
      <c r="G113" s="46">
        <f t="shared" si="40"/>
        <v>84.77</v>
      </c>
      <c r="H113" s="3"/>
      <c r="I113" s="47">
        <f t="shared" si="41"/>
        <v>0</v>
      </c>
      <c r="J113" s="45"/>
    </row>
    <row r="114" spans="1:10" ht="22.5" customHeight="1" x14ac:dyDescent="0.25">
      <c r="A114" s="41"/>
      <c r="B114" s="41"/>
      <c r="C114" s="42" t="s">
        <v>119</v>
      </c>
      <c r="D114" s="43" t="s">
        <v>57</v>
      </c>
      <c r="E114" s="44">
        <v>40</v>
      </c>
      <c r="F114" s="45">
        <v>9.9075600000000001</v>
      </c>
      <c r="G114" s="46">
        <f t="shared" si="40"/>
        <v>396.3</v>
      </c>
      <c r="H114" s="3"/>
      <c r="I114" s="47">
        <f t="shared" si="41"/>
        <v>0</v>
      </c>
      <c r="J114" s="45"/>
    </row>
    <row r="115" spans="1:10" ht="22.5" customHeight="1" x14ac:dyDescent="0.25">
      <c r="A115" s="41"/>
      <c r="B115" s="41"/>
      <c r="C115" s="42" t="s">
        <v>120</v>
      </c>
      <c r="D115" s="43" t="s">
        <v>57</v>
      </c>
      <c r="E115" s="44">
        <v>40</v>
      </c>
      <c r="F115" s="45">
        <v>11.56752</v>
      </c>
      <c r="G115" s="46">
        <f t="shared" si="40"/>
        <v>462.7</v>
      </c>
      <c r="H115" s="3"/>
      <c r="I115" s="47">
        <f t="shared" si="41"/>
        <v>0</v>
      </c>
      <c r="J115" s="45"/>
    </row>
    <row r="116" spans="1:10" ht="22.5" customHeight="1" x14ac:dyDescent="0.25">
      <c r="A116" s="41"/>
      <c r="B116" s="41"/>
      <c r="C116" s="42" t="s">
        <v>121</v>
      </c>
      <c r="D116" s="43" t="s">
        <v>57</v>
      </c>
      <c r="E116" s="44">
        <v>40</v>
      </c>
      <c r="F116" s="45">
        <v>16.599599999999999</v>
      </c>
      <c r="G116" s="46">
        <f t="shared" si="40"/>
        <v>663.98</v>
      </c>
      <c r="H116" s="3"/>
      <c r="I116" s="47">
        <f t="shared" si="41"/>
        <v>0</v>
      </c>
      <c r="J116" s="45"/>
    </row>
    <row r="117" spans="1:10" ht="22.5" customHeight="1" x14ac:dyDescent="0.25">
      <c r="A117" s="41"/>
      <c r="B117" s="41"/>
      <c r="C117" s="42" t="s">
        <v>122</v>
      </c>
      <c r="D117" s="43" t="s">
        <v>57</v>
      </c>
      <c r="E117" s="44">
        <v>40</v>
      </c>
      <c r="F117" s="45">
        <v>21.099239999999998</v>
      </c>
      <c r="G117" s="46">
        <f t="shared" si="40"/>
        <v>843.97</v>
      </c>
      <c r="H117" s="3"/>
      <c r="I117" s="47">
        <f t="shared" si="41"/>
        <v>0</v>
      </c>
      <c r="J117" s="45"/>
    </row>
    <row r="118" spans="1:10" ht="22.5" customHeight="1" x14ac:dyDescent="0.25">
      <c r="A118" s="41"/>
      <c r="B118" s="41"/>
      <c r="C118" s="42" t="s">
        <v>123</v>
      </c>
      <c r="D118" s="43" t="s">
        <v>57</v>
      </c>
      <c r="E118" s="44">
        <v>40</v>
      </c>
      <c r="F118" s="45">
        <v>24.763679999999997</v>
      </c>
      <c r="G118" s="46">
        <f t="shared" si="40"/>
        <v>990.55</v>
      </c>
      <c r="H118" s="3"/>
      <c r="I118" s="47">
        <f t="shared" si="41"/>
        <v>0</v>
      </c>
      <c r="J118" s="45"/>
    </row>
    <row r="119" spans="1:10" ht="22.5" customHeight="1" x14ac:dyDescent="0.25">
      <c r="A119" s="41"/>
      <c r="B119" s="41"/>
      <c r="C119" s="42" t="s">
        <v>124</v>
      </c>
      <c r="D119" s="43" t="s">
        <v>57</v>
      </c>
      <c r="E119" s="44">
        <v>40</v>
      </c>
      <c r="F119" s="45">
        <v>27.645119999999999</v>
      </c>
      <c r="G119" s="46">
        <f t="shared" si="40"/>
        <v>1105.8</v>
      </c>
      <c r="H119" s="3"/>
      <c r="I119" s="47">
        <f t="shared" si="41"/>
        <v>0</v>
      </c>
      <c r="J119" s="45"/>
    </row>
    <row r="120" spans="1:10" ht="22.5" customHeight="1" x14ac:dyDescent="0.25">
      <c r="A120" s="41"/>
      <c r="B120" s="41"/>
      <c r="C120" s="42" t="s">
        <v>125</v>
      </c>
      <c r="D120" s="43" t="s">
        <v>57</v>
      </c>
      <c r="E120" s="44">
        <v>50</v>
      </c>
      <c r="F120" s="45">
        <v>2.7352799999999999</v>
      </c>
      <c r="G120" s="46">
        <f t="shared" si="40"/>
        <v>136.76</v>
      </c>
      <c r="H120" s="3"/>
      <c r="I120" s="47">
        <f t="shared" si="41"/>
        <v>0</v>
      </c>
      <c r="J120" s="45"/>
    </row>
    <row r="121" spans="1:10" ht="22.5" customHeight="1" x14ac:dyDescent="0.25">
      <c r="A121" s="41"/>
      <c r="B121" s="41"/>
      <c r="C121" s="42" t="s">
        <v>126</v>
      </c>
      <c r="D121" s="43" t="s">
        <v>57</v>
      </c>
      <c r="E121" s="44">
        <v>50</v>
      </c>
      <c r="F121" s="45">
        <v>3.1528799999999997</v>
      </c>
      <c r="G121" s="46">
        <f t="shared" si="40"/>
        <v>157.63999999999999</v>
      </c>
      <c r="H121" s="3"/>
      <c r="I121" s="47">
        <f t="shared" si="41"/>
        <v>0</v>
      </c>
      <c r="J121" s="45"/>
    </row>
    <row r="122" spans="1:10" ht="22.5" customHeight="1" x14ac:dyDescent="0.25">
      <c r="A122" s="41"/>
      <c r="B122" s="41"/>
      <c r="C122" s="42" t="s">
        <v>127</v>
      </c>
      <c r="D122" s="43" t="s">
        <v>57</v>
      </c>
      <c r="E122" s="44">
        <v>50</v>
      </c>
      <c r="F122" s="45">
        <v>4.2177600000000002</v>
      </c>
      <c r="G122" s="46">
        <f t="shared" si="40"/>
        <v>210.89</v>
      </c>
      <c r="H122" s="3"/>
      <c r="I122" s="47">
        <f t="shared" si="41"/>
        <v>0</v>
      </c>
      <c r="J122" s="45"/>
    </row>
    <row r="123" spans="1:10" ht="22.5" customHeight="1" x14ac:dyDescent="0.25">
      <c r="A123" s="41"/>
      <c r="B123" s="41"/>
      <c r="C123" s="42" t="s">
        <v>128</v>
      </c>
      <c r="D123" s="43" t="s">
        <v>57</v>
      </c>
      <c r="E123" s="44">
        <v>50</v>
      </c>
      <c r="F123" s="45">
        <v>5.1991199999999997</v>
      </c>
      <c r="G123" s="46">
        <f t="shared" si="40"/>
        <v>259.95999999999998</v>
      </c>
      <c r="H123" s="3"/>
      <c r="I123" s="47">
        <f t="shared" si="41"/>
        <v>0</v>
      </c>
      <c r="J123" s="45"/>
    </row>
    <row r="124" spans="1:10" ht="22.5" customHeight="1" x14ac:dyDescent="0.25">
      <c r="A124" s="41"/>
      <c r="B124" s="41"/>
      <c r="C124" s="42" t="s">
        <v>129</v>
      </c>
      <c r="D124" s="43" t="s">
        <v>57</v>
      </c>
      <c r="E124" s="44">
        <v>50</v>
      </c>
      <c r="F124" s="45">
        <v>5.9716800000000001</v>
      </c>
      <c r="G124" s="46">
        <f t="shared" si="40"/>
        <v>298.58</v>
      </c>
      <c r="H124" s="3"/>
      <c r="I124" s="47">
        <f t="shared" si="41"/>
        <v>0</v>
      </c>
      <c r="J124" s="45"/>
    </row>
    <row r="125" spans="1:10" ht="22.5" customHeight="1" x14ac:dyDescent="0.25">
      <c r="A125" s="41"/>
      <c r="B125" s="41"/>
      <c r="C125" s="42" t="s">
        <v>130</v>
      </c>
      <c r="D125" s="43" t="s">
        <v>57</v>
      </c>
      <c r="E125" s="44">
        <v>50</v>
      </c>
      <c r="F125" s="45">
        <v>7.7569199999999991</v>
      </c>
      <c r="G125" s="46">
        <f t="shared" si="40"/>
        <v>387.85</v>
      </c>
      <c r="H125" s="3"/>
      <c r="I125" s="47">
        <f t="shared" si="41"/>
        <v>0</v>
      </c>
      <c r="J125" s="45"/>
    </row>
    <row r="126" spans="1:10" ht="22.5" customHeight="1" x14ac:dyDescent="0.25">
      <c r="A126" s="41"/>
      <c r="B126" s="41"/>
      <c r="C126" s="42" t="s">
        <v>131</v>
      </c>
      <c r="D126" s="43" t="s">
        <v>57</v>
      </c>
      <c r="E126" s="44">
        <v>20</v>
      </c>
      <c r="F126" s="45">
        <v>6.9426000000000005</v>
      </c>
      <c r="G126" s="46">
        <f t="shared" si="40"/>
        <v>138.85</v>
      </c>
      <c r="H126" s="3"/>
      <c r="I126" s="47">
        <f t="shared" si="41"/>
        <v>0</v>
      </c>
      <c r="J126" s="45"/>
    </row>
    <row r="127" spans="1:10" ht="22.5" customHeight="1" x14ac:dyDescent="0.25">
      <c r="A127" s="41"/>
      <c r="B127" s="41"/>
      <c r="C127" s="42" t="s">
        <v>132</v>
      </c>
      <c r="D127" s="43" t="s">
        <v>57</v>
      </c>
      <c r="E127" s="44">
        <v>20</v>
      </c>
      <c r="F127" s="45">
        <v>8.6443199999999987</v>
      </c>
      <c r="G127" s="46">
        <f t="shared" si="40"/>
        <v>172.89</v>
      </c>
      <c r="H127" s="3"/>
      <c r="I127" s="47">
        <f t="shared" si="41"/>
        <v>0</v>
      </c>
      <c r="J127" s="45"/>
    </row>
    <row r="128" spans="1:10" ht="22.5" customHeight="1" x14ac:dyDescent="0.25">
      <c r="A128" s="41"/>
      <c r="B128" s="41"/>
      <c r="C128" s="42" t="s">
        <v>133</v>
      </c>
      <c r="D128" s="43" t="s">
        <v>57</v>
      </c>
      <c r="E128" s="44">
        <v>20</v>
      </c>
      <c r="F128" s="45">
        <v>9.9284399999999984</v>
      </c>
      <c r="G128" s="46">
        <f t="shared" si="40"/>
        <v>198.57</v>
      </c>
      <c r="H128" s="3"/>
      <c r="I128" s="47">
        <f t="shared" si="41"/>
        <v>0</v>
      </c>
      <c r="J128" s="45"/>
    </row>
    <row r="129" spans="1:10" ht="22.5" customHeight="1" x14ac:dyDescent="0.25">
      <c r="A129" s="41"/>
      <c r="B129" s="41"/>
      <c r="C129" s="42" t="s">
        <v>134</v>
      </c>
      <c r="D129" s="43" t="s">
        <v>57</v>
      </c>
      <c r="E129" s="44">
        <v>20</v>
      </c>
      <c r="F129" s="45">
        <v>12.423599999999999</v>
      </c>
      <c r="G129" s="46">
        <f t="shared" si="40"/>
        <v>248.47</v>
      </c>
      <c r="H129" s="3"/>
      <c r="I129" s="47">
        <f t="shared" si="41"/>
        <v>0</v>
      </c>
      <c r="J129" s="45"/>
    </row>
    <row r="130" spans="1:10" ht="22.5" customHeight="1" x14ac:dyDescent="0.25">
      <c r="A130" s="41"/>
      <c r="B130" s="41"/>
      <c r="C130" s="42" t="s">
        <v>135</v>
      </c>
      <c r="D130" s="43" t="s">
        <v>57</v>
      </c>
      <c r="E130" s="44">
        <v>20</v>
      </c>
      <c r="F130" s="45">
        <v>19.293119999999998</v>
      </c>
      <c r="G130" s="46">
        <f t="shared" si="40"/>
        <v>385.86</v>
      </c>
      <c r="H130" s="3"/>
      <c r="I130" s="47">
        <f t="shared" si="41"/>
        <v>0</v>
      </c>
      <c r="J130" s="45"/>
    </row>
    <row r="131" spans="1:10" ht="22.5" customHeight="1" x14ac:dyDescent="0.25">
      <c r="A131" s="41"/>
      <c r="B131" s="41"/>
      <c r="C131" s="42" t="s">
        <v>136</v>
      </c>
      <c r="D131" s="43" t="s">
        <v>57</v>
      </c>
      <c r="E131" s="44">
        <v>20</v>
      </c>
      <c r="F131" s="45">
        <v>21.07836</v>
      </c>
      <c r="G131" s="46">
        <f t="shared" si="40"/>
        <v>421.57</v>
      </c>
      <c r="H131" s="3"/>
      <c r="I131" s="47">
        <f t="shared" si="41"/>
        <v>0</v>
      </c>
      <c r="J131" s="45"/>
    </row>
    <row r="132" spans="1:10" ht="22.5" customHeight="1" x14ac:dyDescent="0.25">
      <c r="A132" s="41"/>
      <c r="B132" s="41"/>
      <c r="C132" s="42" t="s">
        <v>137</v>
      </c>
      <c r="D132" s="43" t="s">
        <v>57</v>
      </c>
      <c r="E132" s="44">
        <v>20</v>
      </c>
      <c r="F132" s="45">
        <v>24.011999999999997</v>
      </c>
      <c r="G132" s="46">
        <f t="shared" si="40"/>
        <v>480.24</v>
      </c>
      <c r="H132" s="3"/>
      <c r="I132" s="47">
        <f t="shared" si="41"/>
        <v>0</v>
      </c>
      <c r="J132" s="45"/>
    </row>
    <row r="133" spans="1:10" ht="22.5" customHeight="1" x14ac:dyDescent="0.25">
      <c r="A133" s="41"/>
      <c r="B133" s="41"/>
      <c r="C133" s="42" t="s">
        <v>138</v>
      </c>
      <c r="D133" s="43" t="s">
        <v>57</v>
      </c>
      <c r="E133" s="44">
        <v>20</v>
      </c>
      <c r="F133" s="45">
        <v>27.572040000000001</v>
      </c>
      <c r="G133" s="46">
        <f t="shared" si="40"/>
        <v>551.44000000000005</v>
      </c>
      <c r="H133" s="3"/>
      <c r="I133" s="47">
        <f t="shared" si="41"/>
        <v>0</v>
      </c>
      <c r="J133" s="45"/>
    </row>
    <row r="134" spans="1:10" ht="22.5" customHeight="1" x14ac:dyDescent="0.25">
      <c r="A134" s="41"/>
      <c r="B134" s="41"/>
      <c r="C134" s="42" t="s">
        <v>139</v>
      </c>
      <c r="D134" s="43" t="s">
        <v>57</v>
      </c>
      <c r="E134" s="44">
        <v>20</v>
      </c>
      <c r="F134" s="45">
        <v>32.614559999999997</v>
      </c>
      <c r="G134" s="46">
        <f t="shared" si="40"/>
        <v>652.29</v>
      </c>
      <c r="H134" s="3"/>
      <c r="I134" s="47">
        <f t="shared" si="41"/>
        <v>0</v>
      </c>
      <c r="J134" s="45"/>
    </row>
    <row r="135" spans="1:10" ht="22.5" customHeight="1" x14ac:dyDescent="0.25">
      <c r="A135" s="41"/>
      <c r="B135" s="41"/>
      <c r="C135" s="42" t="s">
        <v>140</v>
      </c>
      <c r="D135" s="43" t="s">
        <v>57</v>
      </c>
      <c r="E135" s="44">
        <v>20</v>
      </c>
      <c r="F135" s="45">
        <v>21.276720000000001</v>
      </c>
      <c r="G135" s="46">
        <f t="shared" si="40"/>
        <v>425.53</v>
      </c>
      <c r="H135" s="3"/>
      <c r="I135" s="47">
        <f t="shared" si="41"/>
        <v>0</v>
      </c>
      <c r="J135" s="45"/>
    </row>
    <row r="136" spans="1:10" ht="22.5" customHeight="1" x14ac:dyDescent="0.25">
      <c r="A136" s="41"/>
      <c r="B136" s="41"/>
      <c r="C136" s="42" t="s">
        <v>141</v>
      </c>
      <c r="D136" s="43" t="s">
        <v>57</v>
      </c>
      <c r="E136" s="44">
        <v>20</v>
      </c>
      <c r="F136" s="45">
        <v>22.884480000000003</v>
      </c>
      <c r="G136" s="46">
        <f t="shared" si="40"/>
        <v>457.69</v>
      </c>
      <c r="H136" s="3"/>
      <c r="I136" s="47">
        <f t="shared" si="41"/>
        <v>0</v>
      </c>
      <c r="J136" s="45"/>
    </row>
    <row r="137" spans="1:10" ht="22.5" customHeight="1" x14ac:dyDescent="0.25">
      <c r="A137" s="41"/>
      <c r="B137" s="41"/>
      <c r="C137" s="42" t="s">
        <v>142</v>
      </c>
      <c r="D137" s="43" t="s">
        <v>57</v>
      </c>
      <c r="E137" s="44">
        <v>20</v>
      </c>
      <c r="F137" s="45">
        <v>25.525799999999997</v>
      </c>
      <c r="G137" s="46">
        <f t="shared" si="40"/>
        <v>510.52</v>
      </c>
      <c r="H137" s="3"/>
      <c r="I137" s="47">
        <f t="shared" si="41"/>
        <v>0</v>
      </c>
      <c r="J137" s="45"/>
    </row>
    <row r="138" spans="1:10" ht="22.5" customHeight="1" x14ac:dyDescent="0.25">
      <c r="A138" s="41"/>
      <c r="B138" s="41"/>
      <c r="C138" s="42" t="s">
        <v>143</v>
      </c>
      <c r="D138" s="43" t="s">
        <v>57</v>
      </c>
      <c r="E138" s="44">
        <v>20</v>
      </c>
      <c r="F138" s="45">
        <v>28.730879999999999</v>
      </c>
      <c r="G138" s="46">
        <f t="shared" si="40"/>
        <v>574.62</v>
      </c>
      <c r="H138" s="3"/>
      <c r="I138" s="47">
        <f t="shared" si="41"/>
        <v>0</v>
      </c>
      <c r="J138" s="45"/>
    </row>
    <row r="139" spans="1:10" ht="22.5" customHeight="1" x14ac:dyDescent="0.25">
      <c r="A139" s="41"/>
      <c r="B139" s="41"/>
      <c r="C139" s="42" t="s">
        <v>144</v>
      </c>
      <c r="D139" s="43" t="s">
        <v>57</v>
      </c>
      <c r="E139" s="44">
        <v>20</v>
      </c>
      <c r="F139" s="45">
        <v>31.299119999999998</v>
      </c>
      <c r="G139" s="46">
        <f t="shared" si="40"/>
        <v>625.98</v>
      </c>
      <c r="H139" s="3"/>
      <c r="I139" s="47">
        <f t="shared" si="41"/>
        <v>0</v>
      </c>
      <c r="J139" s="45"/>
    </row>
    <row r="140" spans="1:10" ht="22.5" customHeight="1" x14ac:dyDescent="0.25">
      <c r="A140" s="41"/>
      <c r="B140" s="41"/>
      <c r="C140" s="42" t="s">
        <v>145</v>
      </c>
      <c r="D140" s="43" t="s">
        <v>57</v>
      </c>
      <c r="E140" s="44">
        <v>20</v>
      </c>
      <c r="F140" s="45">
        <v>10.87848</v>
      </c>
      <c r="G140" s="46">
        <f t="shared" si="40"/>
        <v>217.57</v>
      </c>
      <c r="H140" s="3"/>
      <c r="I140" s="47">
        <f t="shared" si="41"/>
        <v>0</v>
      </c>
      <c r="J140" s="45"/>
    </row>
    <row r="141" spans="1:10" ht="22.5" customHeight="1" x14ac:dyDescent="0.25">
      <c r="A141" s="41"/>
      <c r="B141" s="41"/>
      <c r="C141" s="42" t="s">
        <v>146</v>
      </c>
      <c r="D141" s="43" t="s">
        <v>57</v>
      </c>
      <c r="E141" s="44">
        <v>20</v>
      </c>
      <c r="F141" s="45">
        <v>16.860599999999998</v>
      </c>
      <c r="G141" s="46">
        <f t="shared" si="40"/>
        <v>337.21</v>
      </c>
      <c r="H141" s="3"/>
      <c r="I141" s="47">
        <f t="shared" si="41"/>
        <v>0</v>
      </c>
      <c r="J141" s="45"/>
    </row>
    <row r="142" spans="1:10" ht="22.5" customHeight="1" x14ac:dyDescent="0.25">
      <c r="A142" s="41"/>
      <c r="B142" s="41"/>
      <c r="C142" s="42" t="s">
        <v>147</v>
      </c>
      <c r="D142" s="43" t="s">
        <v>57</v>
      </c>
      <c r="E142" s="44">
        <v>20</v>
      </c>
      <c r="F142" s="45">
        <v>23.563079999999999</v>
      </c>
      <c r="G142" s="46">
        <f t="shared" si="40"/>
        <v>471.26</v>
      </c>
      <c r="H142" s="3"/>
      <c r="I142" s="47">
        <f t="shared" si="41"/>
        <v>0</v>
      </c>
      <c r="J142" s="45"/>
    </row>
    <row r="143" spans="1:10" ht="22.5" customHeight="1" x14ac:dyDescent="0.25">
      <c r="A143" s="41"/>
      <c r="B143" s="41"/>
      <c r="C143" s="42" t="s">
        <v>148</v>
      </c>
      <c r="D143" s="43" t="s">
        <v>57</v>
      </c>
      <c r="E143" s="44">
        <v>20</v>
      </c>
      <c r="F143" s="45">
        <v>32.854679999999995</v>
      </c>
      <c r="G143" s="46">
        <f t="shared" si="40"/>
        <v>657.09</v>
      </c>
      <c r="H143" s="3"/>
      <c r="I143" s="47">
        <f t="shared" si="41"/>
        <v>0</v>
      </c>
      <c r="J143" s="45"/>
    </row>
    <row r="144" spans="1:10" ht="22.5" customHeight="1" x14ac:dyDescent="0.25">
      <c r="A144" s="41"/>
      <c r="B144" s="41"/>
      <c r="C144" s="42" t="s">
        <v>149</v>
      </c>
      <c r="D144" s="43" t="s">
        <v>57</v>
      </c>
      <c r="E144" s="44">
        <v>20</v>
      </c>
      <c r="F144" s="45">
        <v>42.188040000000001</v>
      </c>
      <c r="G144" s="46">
        <f t="shared" si="40"/>
        <v>843.76</v>
      </c>
      <c r="H144" s="3"/>
      <c r="I144" s="47">
        <f t="shared" si="41"/>
        <v>0</v>
      </c>
      <c r="J144" s="45"/>
    </row>
    <row r="145" spans="1:10" ht="22.5" customHeight="1" x14ac:dyDescent="0.25">
      <c r="A145" s="41"/>
      <c r="B145" s="41"/>
      <c r="C145" s="42" t="s">
        <v>150</v>
      </c>
      <c r="D145" s="43" t="s">
        <v>56</v>
      </c>
      <c r="E145" s="44">
        <v>8</v>
      </c>
      <c r="F145" s="45">
        <v>23.521320000000003</v>
      </c>
      <c r="G145" s="46">
        <f t="shared" si="40"/>
        <v>188.17</v>
      </c>
      <c r="H145" s="3"/>
      <c r="I145" s="47">
        <f t="shared" si="41"/>
        <v>0</v>
      </c>
      <c r="J145" s="45"/>
    </row>
    <row r="146" spans="1:10" ht="22.5" customHeight="1" x14ac:dyDescent="0.25">
      <c r="A146" s="41"/>
      <c r="B146" s="41"/>
      <c r="C146" s="42" t="s">
        <v>151</v>
      </c>
      <c r="D146" s="43" t="s">
        <v>56</v>
      </c>
      <c r="E146" s="44">
        <v>8</v>
      </c>
      <c r="F146" s="45">
        <v>27.394559999999998</v>
      </c>
      <c r="G146" s="46">
        <f t="shared" si="40"/>
        <v>219.16</v>
      </c>
      <c r="H146" s="3"/>
      <c r="I146" s="47">
        <f t="shared" si="41"/>
        <v>0</v>
      </c>
      <c r="J146" s="45"/>
    </row>
    <row r="147" spans="1:10" ht="22.5" customHeight="1" x14ac:dyDescent="0.25">
      <c r="A147" s="41"/>
      <c r="B147" s="41"/>
      <c r="C147" s="42" t="s">
        <v>152</v>
      </c>
      <c r="D147" s="43" t="s">
        <v>56</v>
      </c>
      <c r="E147" s="44">
        <v>8</v>
      </c>
      <c r="F147" s="45">
        <v>28.657799999999998</v>
      </c>
      <c r="G147" s="46">
        <f t="shared" si="40"/>
        <v>229.26</v>
      </c>
      <c r="H147" s="3"/>
      <c r="I147" s="47">
        <f t="shared" si="41"/>
        <v>0</v>
      </c>
      <c r="J147" s="45"/>
    </row>
    <row r="148" spans="1:10" ht="22.5" customHeight="1" x14ac:dyDescent="0.25">
      <c r="A148" s="41"/>
      <c r="B148" s="41"/>
      <c r="C148" s="42" t="s">
        <v>153</v>
      </c>
      <c r="D148" s="43" t="s">
        <v>56</v>
      </c>
      <c r="E148" s="44">
        <v>8</v>
      </c>
      <c r="F148" s="45">
        <v>26.319240000000001</v>
      </c>
      <c r="G148" s="46">
        <f t="shared" si="40"/>
        <v>210.55</v>
      </c>
      <c r="H148" s="3"/>
      <c r="I148" s="47">
        <f t="shared" si="41"/>
        <v>0</v>
      </c>
      <c r="J148" s="45"/>
    </row>
    <row r="149" spans="1:10" ht="22.5" customHeight="1" x14ac:dyDescent="0.25">
      <c r="A149" s="41"/>
      <c r="B149" s="41"/>
      <c r="C149" s="42" t="s">
        <v>154</v>
      </c>
      <c r="D149" s="43" t="s">
        <v>56</v>
      </c>
      <c r="E149" s="44">
        <v>8</v>
      </c>
      <c r="F149" s="45">
        <v>30.797999999999998</v>
      </c>
      <c r="G149" s="46">
        <f t="shared" si="40"/>
        <v>246.38</v>
      </c>
      <c r="H149" s="3"/>
      <c r="I149" s="47">
        <f t="shared" si="41"/>
        <v>0</v>
      </c>
      <c r="J149" s="45"/>
    </row>
    <row r="150" spans="1:10" ht="22.5" customHeight="1" x14ac:dyDescent="0.25">
      <c r="A150" s="41"/>
      <c r="B150" s="41"/>
      <c r="C150" s="42" t="s">
        <v>155</v>
      </c>
      <c r="D150" s="43" t="s">
        <v>56</v>
      </c>
      <c r="E150" s="44">
        <v>8</v>
      </c>
      <c r="F150" s="45">
        <v>34.358039999999995</v>
      </c>
      <c r="G150" s="46">
        <f t="shared" si="40"/>
        <v>274.86</v>
      </c>
      <c r="H150" s="3"/>
      <c r="I150" s="47">
        <f t="shared" si="41"/>
        <v>0</v>
      </c>
      <c r="J150" s="45"/>
    </row>
    <row r="151" spans="1:10" ht="35.25" customHeight="1" x14ac:dyDescent="0.25">
      <c r="A151" s="41"/>
      <c r="B151" s="41"/>
      <c r="C151" s="42" t="s">
        <v>255</v>
      </c>
      <c r="D151" s="43" t="s">
        <v>56</v>
      </c>
      <c r="E151" s="44">
        <v>2</v>
      </c>
      <c r="F151" s="45">
        <v>71.221679999999992</v>
      </c>
      <c r="G151" s="46">
        <f t="shared" si="40"/>
        <v>142.44</v>
      </c>
      <c r="H151" s="3"/>
      <c r="I151" s="47">
        <f t="shared" si="41"/>
        <v>0</v>
      </c>
      <c r="J151" s="45"/>
    </row>
    <row r="152" spans="1:10" ht="32.25" customHeight="1" x14ac:dyDescent="0.25">
      <c r="A152" s="41"/>
      <c r="B152" s="41"/>
      <c r="C152" s="42" t="s">
        <v>256</v>
      </c>
      <c r="D152" s="43" t="s">
        <v>56</v>
      </c>
      <c r="E152" s="44">
        <v>2</v>
      </c>
      <c r="F152" s="45">
        <v>151.30691999999999</v>
      </c>
      <c r="G152" s="46">
        <f t="shared" si="40"/>
        <v>302.61</v>
      </c>
      <c r="H152" s="3"/>
      <c r="I152" s="47">
        <f t="shared" si="41"/>
        <v>0</v>
      </c>
      <c r="J152" s="45"/>
    </row>
    <row r="153" spans="1:10" ht="22.5" customHeight="1" x14ac:dyDescent="0.25">
      <c r="A153" s="41"/>
      <c r="B153" s="41"/>
      <c r="C153" s="42" t="s">
        <v>156</v>
      </c>
      <c r="D153" s="43" t="s">
        <v>56</v>
      </c>
      <c r="E153" s="44">
        <v>8</v>
      </c>
      <c r="F153" s="45">
        <v>22.299839999999996</v>
      </c>
      <c r="G153" s="46">
        <f t="shared" si="40"/>
        <v>178.4</v>
      </c>
      <c r="H153" s="3"/>
      <c r="I153" s="47">
        <f t="shared" si="41"/>
        <v>0</v>
      </c>
      <c r="J153" s="45"/>
    </row>
    <row r="154" spans="1:10" ht="22.5" customHeight="1" x14ac:dyDescent="0.25">
      <c r="A154" s="41"/>
      <c r="B154" s="41"/>
      <c r="C154" s="42" t="s">
        <v>157</v>
      </c>
      <c r="D154" s="43" t="s">
        <v>56</v>
      </c>
      <c r="E154" s="44">
        <v>3</v>
      </c>
      <c r="F154" s="45">
        <v>21.057480000000002</v>
      </c>
      <c r="G154" s="46">
        <f t="shared" si="40"/>
        <v>63.17</v>
      </c>
      <c r="H154" s="3"/>
      <c r="I154" s="47">
        <f t="shared" si="41"/>
        <v>0</v>
      </c>
      <c r="J154" s="45"/>
    </row>
    <row r="155" spans="1:10" ht="22.5" customHeight="1" x14ac:dyDescent="0.25">
      <c r="A155" s="41"/>
      <c r="B155" s="41"/>
      <c r="C155" s="42" t="s">
        <v>158</v>
      </c>
      <c r="D155" s="43" t="s">
        <v>56</v>
      </c>
      <c r="E155" s="44">
        <v>3</v>
      </c>
      <c r="F155" s="45">
        <v>31.998599999999996</v>
      </c>
      <c r="G155" s="46">
        <f t="shared" si="40"/>
        <v>96</v>
      </c>
      <c r="H155" s="3"/>
      <c r="I155" s="47">
        <f t="shared" si="41"/>
        <v>0</v>
      </c>
      <c r="J155" s="45"/>
    </row>
    <row r="156" spans="1:10" ht="22.5" customHeight="1" x14ac:dyDescent="0.25">
      <c r="A156" s="41"/>
      <c r="B156" s="41"/>
      <c r="C156" s="42" t="s">
        <v>159</v>
      </c>
      <c r="D156" s="43" t="s">
        <v>56</v>
      </c>
      <c r="E156" s="44">
        <v>3</v>
      </c>
      <c r="F156" s="45">
        <v>32.572800000000001</v>
      </c>
      <c r="G156" s="46">
        <f t="shared" si="40"/>
        <v>97.72</v>
      </c>
      <c r="H156" s="3"/>
      <c r="I156" s="47">
        <f t="shared" si="41"/>
        <v>0</v>
      </c>
      <c r="J156" s="45"/>
    </row>
    <row r="157" spans="1:10" ht="22.5" customHeight="1" x14ac:dyDescent="0.25">
      <c r="A157" s="41"/>
      <c r="B157" s="41"/>
      <c r="C157" s="42" t="s">
        <v>160</v>
      </c>
      <c r="D157" s="43" t="s">
        <v>56</v>
      </c>
      <c r="E157" s="44">
        <v>3</v>
      </c>
      <c r="F157" s="45">
        <v>32.917319999999997</v>
      </c>
      <c r="G157" s="46">
        <f t="shared" si="40"/>
        <v>98.75</v>
      </c>
      <c r="H157" s="3"/>
      <c r="I157" s="47">
        <f t="shared" si="41"/>
        <v>0</v>
      </c>
      <c r="J157" s="45"/>
    </row>
    <row r="158" spans="1:10" ht="22.5" customHeight="1" x14ac:dyDescent="0.25">
      <c r="A158" s="41"/>
      <c r="B158" s="41"/>
      <c r="C158" s="42" t="s">
        <v>161</v>
      </c>
      <c r="D158" s="43" t="s">
        <v>56</v>
      </c>
      <c r="E158" s="44">
        <v>3</v>
      </c>
      <c r="F158" s="45">
        <v>34.201439999999998</v>
      </c>
      <c r="G158" s="46">
        <f t="shared" si="40"/>
        <v>102.6</v>
      </c>
      <c r="H158" s="3"/>
      <c r="I158" s="47">
        <f t="shared" si="41"/>
        <v>0</v>
      </c>
      <c r="J158" s="45"/>
    </row>
    <row r="159" spans="1:10" ht="22.5" customHeight="1" x14ac:dyDescent="0.25">
      <c r="A159" s="41"/>
      <c r="B159" s="41"/>
      <c r="C159" s="42" t="s">
        <v>162</v>
      </c>
      <c r="D159" s="43" t="s">
        <v>56</v>
      </c>
      <c r="E159" s="44">
        <v>3</v>
      </c>
      <c r="F159" s="45">
        <v>36.258119999999998</v>
      </c>
      <c r="G159" s="46">
        <f t="shared" si="40"/>
        <v>108.77</v>
      </c>
      <c r="H159" s="3"/>
      <c r="I159" s="47">
        <f t="shared" si="41"/>
        <v>0</v>
      </c>
      <c r="J159" s="45"/>
    </row>
    <row r="160" spans="1:10" ht="22.5" customHeight="1" x14ac:dyDescent="0.25">
      <c r="A160" s="41"/>
      <c r="B160" s="41"/>
      <c r="C160" s="42" t="s">
        <v>163</v>
      </c>
      <c r="D160" s="43" t="s">
        <v>56</v>
      </c>
      <c r="E160" s="44">
        <v>3</v>
      </c>
      <c r="F160" s="45">
        <v>66.795119999999997</v>
      </c>
      <c r="G160" s="46">
        <f t="shared" si="40"/>
        <v>200.39</v>
      </c>
      <c r="H160" s="3"/>
      <c r="I160" s="47">
        <f t="shared" si="41"/>
        <v>0</v>
      </c>
      <c r="J160" s="45"/>
    </row>
    <row r="161" spans="1:10" ht="22.5" customHeight="1" x14ac:dyDescent="0.25">
      <c r="A161" s="41"/>
      <c r="B161" s="41"/>
      <c r="C161" s="42" t="s">
        <v>164</v>
      </c>
      <c r="D161" s="43" t="s">
        <v>56</v>
      </c>
      <c r="E161" s="44">
        <v>3</v>
      </c>
      <c r="F161" s="45">
        <v>71.232120000000009</v>
      </c>
      <c r="G161" s="46">
        <f t="shared" si="40"/>
        <v>213.7</v>
      </c>
      <c r="H161" s="3"/>
      <c r="I161" s="47">
        <f t="shared" si="41"/>
        <v>0</v>
      </c>
      <c r="J161" s="45"/>
    </row>
    <row r="162" spans="1:10" ht="22.5" customHeight="1" x14ac:dyDescent="0.25">
      <c r="A162" s="41"/>
      <c r="B162" s="41"/>
      <c r="C162" s="42" t="s">
        <v>165</v>
      </c>
      <c r="D162" s="43" t="s">
        <v>56</v>
      </c>
      <c r="E162" s="44">
        <v>3</v>
      </c>
      <c r="F162" s="45">
        <v>74.291039999999995</v>
      </c>
      <c r="G162" s="46">
        <f t="shared" si="40"/>
        <v>222.87</v>
      </c>
      <c r="H162" s="3"/>
      <c r="I162" s="47">
        <f t="shared" si="41"/>
        <v>0</v>
      </c>
      <c r="J162" s="45"/>
    </row>
    <row r="163" spans="1:10" ht="22.5" customHeight="1" x14ac:dyDescent="0.25">
      <c r="A163" s="41"/>
      <c r="B163" s="41"/>
      <c r="C163" s="42" t="s">
        <v>166</v>
      </c>
      <c r="D163" s="43" t="s">
        <v>56</v>
      </c>
      <c r="E163" s="44">
        <v>3</v>
      </c>
      <c r="F163" s="45">
        <v>12.058200000000001</v>
      </c>
      <c r="G163" s="46">
        <f t="shared" si="40"/>
        <v>36.17</v>
      </c>
      <c r="H163" s="3"/>
      <c r="I163" s="47">
        <f t="shared" si="41"/>
        <v>0</v>
      </c>
      <c r="J163" s="45"/>
    </row>
    <row r="164" spans="1:10" ht="22.5" customHeight="1" x14ac:dyDescent="0.25">
      <c r="C164" s="50" t="s">
        <v>167</v>
      </c>
      <c r="D164" s="43" t="s">
        <v>56</v>
      </c>
      <c r="E164" s="51">
        <v>3</v>
      </c>
      <c r="F164" s="8">
        <v>11.337839999999998</v>
      </c>
      <c r="G164" s="46">
        <f t="shared" ref="G164:G227" si="42">ROUND(E164*F164,2)</f>
        <v>34.01</v>
      </c>
      <c r="H164" s="3"/>
      <c r="I164" s="47">
        <f t="shared" ref="I164:I227" si="43">ROUND(E164*H164,2)</f>
        <v>0</v>
      </c>
      <c r="J164" s="8"/>
    </row>
    <row r="165" spans="1:10" ht="22.5" customHeight="1" x14ac:dyDescent="0.25">
      <c r="C165" s="50" t="s">
        <v>168</v>
      </c>
      <c r="D165" s="43" t="s">
        <v>56</v>
      </c>
      <c r="E165" s="51">
        <v>3</v>
      </c>
      <c r="F165" s="8">
        <v>11.56752</v>
      </c>
      <c r="G165" s="46">
        <f t="shared" si="42"/>
        <v>34.700000000000003</v>
      </c>
      <c r="H165" s="3"/>
      <c r="I165" s="47">
        <f t="shared" si="43"/>
        <v>0</v>
      </c>
      <c r="J165" s="8"/>
    </row>
    <row r="166" spans="1:10" ht="22.5" customHeight="1" x14ac:dyDescent="0.25">
      <c r="C166" s="50" t="s">
        <v>169</v>
      </c>
      <c r="D166" s="43" t="s">
        <v>56</v>
      </c>
      <c r="E166" s="51">
        <v>3</v>
      </c>
      <c r="F166" s="8">
        <v>11.912040000000001</v>
      </c>
      <c r="G166" s="46">
        <f t="shared" si="42"/>
        <v>35.74</v>
      </c>
      <c r="H166" s="3"/>
      <c r="I166" s="47">
        <f t="shared" si="43"/>
        <v>0</v>
      </c>
      <c r="J166" s="8"/>
    </row>
    <row r="167" spans="1:10" ht="22.5" customHeight="1" x14ac:dyDescent="0.25">
      <c r="C167" s="50" t="s">
        <v>170</v>
      </c>
      <c r="D167" s="43" t="s">
        <v>56</v>
      </c>
      <c r="E167" s="51">
        <v>3</v>
      </c>
      <c r="F167" s="8">
        <v>12.120839999999999</v>
      </c>
      <c r="G167" s="46">
        <f t="shared" si="42"/>
        <v>36.36</v>
      </c>
      <c r="H167" s="3"/>
      <c r="I167" s="47">
        <f t="shared" si="43"/>
        <v>0</v>
      </c>
      <c r="J167" s="8"/>
    </row>
    <row r="168" spans="1:10" ht="22.5" customHeight="1" x14ac:dyDescent="0.25">
      <c r="C168" s="50" t="s">
        <v>171</v>
      </c>
      <c r="D168" s="43" t="s">
        <v>56</v>
      </c>
      <c r="E168" s="51">
        <v>3</v>
      </c>
      <c r="F168" s="8">
        <v>12.841200000000001</v>
      </c>
      <c r="G168" s="46">
        <f t="shared" si="42"/>
        <v>38.520000000000003</v>
      </c>
      <c r="H168" s="3"/>
      <c r="I168" s="47">
        <f t="shared" si="43"/>
        <v>0</v>
      </c>
      <c r="J168" s="8"/>
    </row>
    <row r="169" spans="1:10" ht="22.5" customHeight="1" x14ac:dyDescent="0.25">
      <c r="C169" s="50" t="s">
        <v>172</v>
      </c>
      <c r="D169" s="43" t="s">
        <v>56</v>
      </c>
      <c r="E169" s="51">
        <v>3</v>
      </c>
      <c r="F169" s="8">
        <v>49.819679999999998</v>
      </c>
      <c r="G169" s="46">
        <f t="shared" si="42"/>
        <v>149.46</v>
      </c>
      <c r="H169" s="3"/>
      <c r="I169" s="47">
        <f t="shared" si="43"/>
        <v>0</v>
      </c>
      <c r="J169" s="8"/>
    </row>
    <row r="170" spans="1:10" ht="22.5" customHeight="1" x14ac:dyDescent="0.25">
      <c r="C170" s="50" t="s">
        <v>173</v>
      </c>
      <c r="D170" s="43" t="s">
        <v>56</v>
      </c>
      <c r="E170" s="51">
        <v>3</v>
      </c>
      <c r="F170" s="8">
        <v>26.120879999999996</v>
      </c>
      <c r="G170" s="46">
        <f t="shared" si="42"/>
        <v>78.36</v>
      </c>
      <c r="H170" s="3"/>
      <c r="I170" s="47">
        <f t="shared" si="43"/>
        <v>0</v>
      </c>
      <c r="J170" s="8"/>
    </row>
    <row r="171" spans="1:10" ht="22.5" customHeight="1" x14ac:dyDescent="0.25">
      <c r="C171" s="50" t="s">
        <v>174</v>
      </c>
      <c r="D171" s="43" t="s">
        <v>56</v>
      </c>
      <c r="E171" s="51">
        <v>3</v>
      </c>
      <c r="F171" s="8">
        <v>27.697319999999998</v>
      </c>
      <c r="G171" s="46">
        <f t="shared" si="42"/>
        <v>83.09</v>
      </c>
      <c r="H171" s="3"/>
      <c r="I171" s="47">
        <f t="shared" si="43"/>
        <v>0</v>
      </c>
      <c r="J171" s="8"/>
    </row>
    <row r="172" spans="1:10" ht="22.5" customHeight="1" x14ac:dyDescent="0.25">
      <c r="C172" s="50" t="s">
        <v>175</v>
      </c>
      <c r="D172" s="43" t="s">
        <v>56</v>
      </c>
      <c r="E172" s="51">
        <v>3</v>
      </c>
      <c r="F172" s="8">
        <v>132.06599999999997</v>
      </c>
      <c r="G172" s="46">
        <f t="shared" si="42"/>
        <v>396.2</v>
      </c>
      <c r="H172" s="3"/>
      <c r="I172" s="47">
        <f t="shared" si="43"/>
        <v>0</v>
      </c>
      <c r="J172" s="8"/>
    </row>
    <row r="173" spans="1:10" ht="22.5" customHeight="1" x14ac:dyDescent="0.25">
      <c r="C173" s="50" t="s">
        <v>176</v>
      </c>
      <c r="D173" s="43" t="s">
        <v>56</v>
      </c>
      <c r="E173" s="51">
        <v>3</v>
      </c>
      <c r="F173" s="8">
        <v>135.85571999999999</v>
      </c>
      <c r="G173" s="46">
        <f t="shared" si="42"/>
        <v>407.57</v>
      </c>
      <c r="H173" s="3"/>
      <c r="I173" s="47">
        <f t="shared" si="43"/>
        <v>0</v>
      </c>
      <c r="J173" s="8"/>
    </row>
    <row r="174" spans="1:10" ht="22.5" customHeight="1" x14ac:dyDescent="0.25">
      <c r="C174" s="50" t="s">
        <v>177</v>
      </c>
      <c r="D174" s="43" t="s">
        <v>56</v>
      </c>
      <c r="E174" s="51">
        <v>3</v>
      </c>
      <c r="F174" s="8">
        <v>75.314160000000001</v>
      </c>
      <c r="G174" s="46">
        <f t="shared" si="42"/>
        <v>225.94</v>
      </c>
      <c r="H174" s="3"/>
      <c r="I174" s="47">
        <f t="shared" si="43"/>
        <v>0</v>
      </c>
      <c r="J174" s="8"/>
    </row>
    <row r="175" spans="1:10" ht="22.5" customHeight="1" x14ac:dyDescent="0.25">
      <c r="C175" s="50" t="s">
        <v>178</v>
      </c>
      <c r="D175" s="43" t="s">
        <v>56</v>
      </c>
      <c r="E175" s="51">
        <v>3</v>
      </c>
      <c r="F175" s="8">
        <v>231.78887999999998</v>
      </c>
      <c r="G175" s="46">
        <f t="shared" si="42"/>
        <v>695.37</v>
      </c>
      <c r="H175" s="3"/>
      <c r="I175" s="47">
        <f t="shared" si="43"/>
        <v>0</v>
      </c>
      <c r="J175" s="8"/>
    </row>
    <row r="176" spans="1:10" ht="22.5" customHeight="1" x14ac:dyDescent="0.25">
      <c r="C176" s="50" t="s">
        <v>179</v>
      </c>
      <c r="D176" s="43" t="s">
        <v>56</v>
      </c>
      <c r="E176" s="51">
        <v>3</v>
      </c>
      <c r="F176" s="8">
        <v>124.73712</v>
      </c>
      <c r="G176" s="46">
        <f t="shared" si="42"/>
        <v>374.21</v>
      </c>
      <c r="H176" s="3"/>
      <c r="I176" s="47">
        <f t="shared" si="43"/>
        <v>0</v>
      </c>
      <c r="J176" s="8"/>
    </row>
    <row r="177" spans="3:10" ht="22.5" customHeight="1" x14ac:dyDescent="0.25">
      <c r="C177" s="50" t="s">
        <v>180</v>
      </c>
      <c r="D177" s="43" t="s">
        <v>56</v>
      </c>
      <c r="E177" s="51">
        <v>3</v>
      </c>
      <c r="F177" s="8">
        <v>83.551320000000004</v>
      </c>
      <c r="G177" s="46">
        <f t="shared" si="42"/>
        <v>250.65</v>
      </c>
      <c r="H177" s="3"/>
      <c r="I177" s="47">
        <f t="shared" si="43"/>
        <v>0</v>
      </c>
      <c r="J177" s="8"/>
    </row>
    <row r="178" spans="3:10" ht="22.5" customHeight="1" x14ac:dyDescent="0.25">
      <c r="C178" s="50" t="s">
        <v>181</v>
      </c>
      <c r="D178" s="43" t="s">
        <v>56</v>
      </c>
      <c r="E178" s="51">
        <v>3</v>
      </c>
      <c r="F178" s="8">
        <v>86.171760000000006</v>
      </c>
      <c r="G178" s="46">
        <f t="shared" si="42"/>
        <v>258.52</v>
      </c>
      <c r="H178" s="3"/>
      <c r="I178" s="47">
        <f t="shared" si="43"/>
        <v>0</v>
      </c>
      <c r="J178" s="8"/>
    </row>
    <row r="179" spans="3:10" ht="22.5" customHeight="1" x14ac:dyDescent="0.25">
      <c r="C179" s="50" t="s">
        <v>182</v>
      </c>
      <c r="D179" s="43" t="s">
        <v>56</v>
      </c>
      <c r="E179" s="51">
        <v>3</v>
      </c>
      <c r="F179" s="8">
        <v>85.994280000000003</v>
      </c>
      <c r="G179" s="46">
        <f t="shared" si="42"/>
        <v>257.98</v>
      </c>
      <c r="H179" s="3"/>
      <c r="I179" s="47">
        <f t="shared" si="43"/>
        <v>0</v>
      </c>
      <c r="J179" s="8"/>
    </row>
    <row r="180" spans="3:10" ht="22.5" customHeight="1" x14ac:dyDescent="0.25">
      <c r="C180" s="50" t="s">
        <v>183</v>
      </c>
      <c r="D180" s="43" t="s">
        <v>56</v>
      </c>
      <c r="E180" s="51">
        <v>3</v>
      </c>
      <c r="F180" s="8">
        <v>151.82891999999998</v>
      </c>
      <c r="G180" s="46">
        <f t="shared" si="42"/>
        <v>455.49</v>
      </c>
      <c r="H180" s="3"/>
      <c r="I180" s="47">
        <f t="shared" si="43"/>
        <v>0</v>
      </c>
      <c r="J180" s="8"/>
    </row>
    <row r="181" spans="3:10" ht="22.5" customHeight="1" x14ac:dyDescent="0.25">
      <c r="C181" s="50" t="s">
        <v>184</v>
      </c>
      <c r="D181" s="43" t="s">
        <v>56</v>
      </c>
      <c r="E181" s="51">
        <v>3</v>
      </c>
      <c r="F181" s="8">
        <v>156.47471999999999</v>
      </c>
      <c r="G181" s="46">
        <f t="shared" si="42"/>
        <v>469.42</v>
      </c>
      <c r="H181" s="3"/>
      <c r="I181" s="47">
        <f t="shared" si="43"/>
        <v>0</v>
      </c>
      <c r="J181" s="8"/>
    </row>
    <row r="182" spans="3:10" ht="22.5" customHeight="1" x14ac:dyDescent="0.25">
      <c r="C182" s="50" t="s">
        <v>185</v>
      </c>
      <c r="D182" s="43" t="s">
        <v>56</v>
      </c>
      <c r="E182" s="51">
        <v>3</v>
      </c>
      <c r="F182" s="8">
        <v>134.39411999999999</v>
      </c>
      <c r="G182" s="46">
        <f t="shared" si="42"/>
        <v>403.18</v>
      </c>
      <c r="H182" s="3"/>
      <c r="I182" s="47">
        <f t="shared" si="43"/>
        <v>0</v>
      </c>
      <c r="J182" s="8"/>
    </row>
    <row r="183" spans="3:10" ht="22.5" customHeight="1" x14ac:dyDescent="0.25">
      <c r="C183" s="50" t="s">
        <v>186</v>
      </c>
      <c r="D183" s="43" t="s">
        <v>56</v>
      </c>
      <c r="E183" s="51">
        <v>3</v>
      </c>
      <c r="F183" s="8">
        <v>77.913719999999998</v>
      </c>
      <c r="G183" s="46">
        <f t="shared" si="42"/>
        <v>233.74</v>
      </c>
      <c r="H183" s="3"/>
      <c r="I183" s="47">
        <f t="shared" si="43"/>
        <v>0</v>
      </c>
      <c r="J183" s="8"/>
    </row>
    <row r="184" spans="3:10" ht="22.5" customHeight="1" x14ac:dyDescent="0.25">
      <c r="C184" s="50" t="s">
        <v>187</v>
      </c>
      <c r="D184" s="43" t="s">
        <v>56</v>
      </c>
      <c r="E184" s="51">
        <v>3</v>
      </c>
      <c r="F184" s="8">
        <v>80.314920000000001</v>
      </c>
      <c r="G184" s="46">
        <f t="shared" si="42"/>
        <v>240.94</v>
      </c>
      <c r="H184" s="3"/>
      <c r="I184" s="47">
        <f t="shared" si="43"/>
        <v>0</v>
      </c>
      <c r="J184" s="8"/>
    </row>
    <row r="185" spans="3:10" ht="22.5" customHeight="1" x14ac:dyDescent="0.25">
      <c r="C185" s="50" t="s">
        <v>188</v>
      </c>
      <c r="D185" s="43" t="s">
        <v>56</v>
      </c>
      <c r="E185" s="51">
        <v>3</v>
      </c>
      <c r="F185" s="8">
        <v>99.18</v>
      </c>
      <c r="G185" s="46">
        <f t="shared" si="42"/>
        <v>297.54000000000002</v>
      </c>
      <c r="H185" s="3"/>
      <c r="I185" s="47">
        <f t="shared" si="43"/>
        <v>0</v>
      </c>
      <c r="J185" s="8"/>
    </row>
    <row r="186" spans="3:10" ht="22.5" customHeight="1" x14ac:dyDescent="0.25">
      <c r="C186" s="50" t="s">
        <v>189</v>
      </c>
      <c r="D186" s="43" t="s">
        <v>56</v>
      </c>
      <c r="E186" s="51">
        <v>3</v>
      </c>
      <c r="F186" s="8">
        <v>118.233</v>
      </c>
      <c r="G186" s="46">
        <f t="shared" si="42"/>
        <v>354.7</v>
      </c>
      <c r="H186" s="3"/>
      <c r="I186" s="47">
        <f t="shared" si="43"/>
        <v>0</v>
      </c>
      <c r="J186" s="8"/>
    </row>
    <row r="187" spans="3:10" ht="39.950000000000003" customHeight="1" x14ac:dyDescent="0.25">
      <c r="C187" s="50" t="s">
        <v>190</v>
      </c>
      <c r="D187" s="43" t="s">
        <v>56</v>
      </c>
      <c r="E187" s="51">
        <v>3</v>
      </c>
      <c r="F187" s="8">
        <v>79.866</v>
      </c>
      <c r="G187" s="46">
        <f t="shared" si="42"/>
        <v>239.6</v>
      </c>
      <c r="H187" s="3"/>
      <c r="I187" s="47">
        <f t="shared" si="43"/>
        <v>0</v>
      </c>
      <c r="J187" s="8"/>
    </row>
    <row r="188" spans="3:10" ht="39.950000000000003" customHeight="1" x14ac:dyDescent="0.25">
      <c r="C188" s="50" t="s">
        <v>212</v>
      </c>
      <c r="D188" s="43" t="s">
        <v>56</v>
      </c>
      <c r="E188" s="51">
        <v>3</v>
      </c>
      <c r="F188" s="8">
        <v>72.411839999999998</v>
      </c>
      <c r="G188" s="46">
        <f t="shared" si="42"/>
        <v>217.24</v>
      </c>
      <c r="H188" s="3"/>
      <c r="I188" s="47">
        <f t="shared" si="43"/>
        <v>0</v>
      </c>
      <c r="J188" s="8"/>
    </row>
    <row r="189" spans="3:10" ht="39.950000000000003" customHeight="1" x14ac:dyDescent="0.25">
      <c r="C189" s="50" t="s">
        <v>213</v>
      </c>
      <c r="D189" s="43" t="s">
        <v>56</v>
      </c>
      <c r="E189" s="51">
        <v>3</v>
      </c>
      <c r="F189" s="8">
        <v>73.111320000000006</v>
      </c>
      <c r="G189" s="46">
        <f t="shared" si="42"/>
        <v>219.33</v>
      </c>
      <c r="H189" s="3"/>
      <c r="I189" s="47">
        <f t="shared" si="43"/>
        <v>0</v>
      </c>
      <c r="J189" s="8"/>
    </row>
    <row r="190" spans="3:10" ht="39.950000000000003" customHeight="1" x14ac:dyDescent="0.25">
      <c r="C190" s="50" t="s">
        <v>214</v>
      </c>
      <c r="D190" s="43" t="s">
        <v>56</v>
      </c>
      <c r="E190" s="51">
        <v>3</v>
      </c>
      <c r="F190" s="8">
        <v>74.593799999999987</v>
      </c>
      <c r="G190" s="46">
        <f t="shared" si="42"/>
        <v>223.78</v>
      </c>
      <c r="H190" s="3"/>
      <c r="I190" s="47">
        <f t="shared" si="43"/>
        <v>0</v>
      </c>
      <c r="J190" s="8"/>
    </row>
    <row r="191" spans="3:10" ht="39.950000000000003" customHeight="1" x14ac:dyDescent="0.25">
      <c r="C191" s="50" t="s">
        <v>215</v>
      </c>
      <c r="D191" s="43" t="s">
        <v>56</v>
      </c>
      <c r="E191" s="51">
        <v>3</v>
      </c>
      <c r="F191" s="8">
        <v>68.851799999999997</v>
      </c>
      <c r="G191" s="46">
        <f t="shared" si="42"/>
        <v>206.56</v>
      </c>
      <c r="H191" s="3"/>
      <c r="I191" s="47">
        <f t="shared" si="43"/>
        <v>0</v>
      </c>
      <c r="J191" s="8"/>
    </row>
    <row r="192" spans="3:10" ht="39.950000000000003" customHeight="1" x14ac:dyDescent="0.25">
      <c r="C192" s="50" t="s">
        <v>216</v>
      </c>
      <c r="D192" s="43" t="s">
        <v>56</v>
      </c>
      <c r="E192" s="51">
        <v>3</v>
      </c>
      <c r="F192" s="8">
        <v>69.551280000000006</v>
      </c>
      <c r="G192" s="46">
        <f t="shared" si="42"/>
        <v>208.65</v>
      </c>
      <c r="H192" s="3"/>
      <c r="I192" s="47">
        <f t="shared" si="43"/>
        <v>0</v>
      </c>
      <c r="J192" s="8"/>
    </row>
    <row r="193" spans="3:10" ht="39.950000000000003" customHeight="1" x14ac:dyDescent="0.25">
      <c r="C193" s="50" t="s">
        <v>217</v>
      </c>
      <c r="D193" s="43" t="s">
        <v>56</v>
      </c>
      <c r="E193" s="51">
        <v>3</v>
      </c>
      <c r="F193" s="8">
        <v>70.229879999999994</v>
      </c>
      <c r="G193" s="46">
        <f t="shared" si="42"/>
        <v>210.69</v>
      </c>
      <c r="H193" s="3"/>
      <c r="I193" s="47">
        <f t="shared" si="43"/>
        <v>0</v>
      </c>
      <c r="J193" s="8"/>
    </row>
    <row r="194" spans="3:10" ht="39.950000000000003" customHeight="1" x14ac:dyDescent="0.25">
      <c r="C194" s="50" t="s">
        <v>218</v>
      </c>
      <c r="D194" s="43" t="s">
        <v>56</v>
      </c>
      <c r="E194" s="51">
        <v>3</v>
      </c>
      <c r="F194" s="8">
        <v>85.952519999999993</v>
      </c>
      <c r="G194" s="46">
        <f t="shared" si="42"/>
        <v>257.86</v>
      </c>
      <c r="H194" s="3"/>
      <c r="I194" s="47">
        <f t="shared" si="43"/>
        <v>0</v>
      </c>
      <c r="J194" s="8"/>
    </row>
    <row r="195" spans="3:10" ht="39.950000000000003" customHeight="1" x14ac:dyDescent="0.25">
      <c r="C195" s="50" t="s">
        <v>219</v>
      </c>
      <c r="D195" s="43" t="s">
        <v>56</v>
      </c>
      <c r="E195" s="51">
        <v>3</v>
      </c>
      <c r="F195" s="8">
        <v>144.08243999999999</v>
      </c>
      <c r="G195" s="46">
        <f t="shared" si="42"/>
        <v>432.25</v>
      </c>
      <c r="H195" s="3"/>
      <c r="I195" s="47">
        <f t="shared" si="43"/>
        <v>0</v>
      </c>
      <c r="J195" s="8"/>
    </row>
    <row r="196" spans="3:10" ht="39.950000000000003" customHeight="1" x14ac:dyDescent="0.25">
      <c r="C196" s="50" t="s">
        <v>220</v>
      </c>
      <c r="D196" s="43" t="s">
        <v>56</v>
      </c>
      <c r="E196" s="51">
        <v>3</v>
      </c>
      <c r="F196" s="8">
        <v>88.980119999999999</v>
      </c>
      <c r="G196" s="46">
        <f t="shared" si="42"/>
        <v>266.94</v>
      </c>
      <c r="H196" s="3"/>
      <c r="I196" s="47">
        <f t="shared" si="43"/>
        <v>0</v>
      </c>
      <c r="J196" s="8"/>
    </row>
    <row r="197" spans="3:10" ht="39.950000000000003" customHeight="1" x14ac:dyDescent="0.25">
      <c r="C197" s="50" t="s">
        <v>221</v>
      </c>
      <c r="D197" s="43" t="s">
        <v>56</v>
      </c>
      <c r="E197" s="51">
        <v>3</v>
      </c>
      <c r="F197" s="8">
        <v>152.72675999999998</v>
      </c>
      <c r="G197" s="46">
        <f t="shared" si="42"/>
        <v>458.18</v>
      </c>
      <c r="H197" s="3"/>
      <c r="I197" s="47">
        <f t="shared" si="43"/>
        <v>0</v>
      </c>
      <c r="J197" s="8"/>
    </row>
    <row r="198" spans="3:10" ht="39.950000000000003" customHeight="1" x14ac:dyDescent="0.25">
      <c r="C198" s="50" t="s">
        <v>222</v>
      </c>
      <c r="D198" s="43" t="s">
        <v>56</v>
      </c>
      <c r="E198" s="51">
        <v>3</v>
      </c>
      <c r="F198" s="8">
        <v>94.38803999999999</v>
      </c>
      <c r="G198" s="46">
        <f t="shared" si="42"/>
        <v>283.16000000000003</v>
      </c>
      <c r="H198" s="3"/>
      <c r="I198" s="47">
        <f t="shared" si="43"/>
        <v>0</v>
      </c>
      <c r="J198" s="8"/>
    </row>
    <row r="199" spans="3:10" ht="39.950000000000003" customHeight="1" x14ac:dyDescent="0.25">
      <c r="C199" s="50" t="s">
        <v>223</v>
      </c>
      <c r="D199" s="43" t="s">
        <v>56</v>
      </c>
      <c r="E199" s="51">
        <v>3</v>
      </c>
      <c r="F199" s="8">
        <v>82.32983999999999</v>
      </c>
      <c r="G199" s="46">
        <f t="shared" si="42"/>
        <v>246.99</v>
      </c>
      <c r="H199" s="3"/>
      <c r="I199" s="47">
        <f t="shared" si="43"/>
        <v>0</v>
      </c>
      <c r="J199" s="8"/>
    </row>
    <row r="200" spans="3:10" ht="39.950000000000003" customHeight="1" x14ac:dyDescent="0.25">
      <c r="C200" s="50" t="s">
        <v>224</v>
      </c>
      <c r="D200" s="43" t="s">
        <v>56</v>
      </c>
      <c r="E200" s="51">
        <v>3</v>
      </c>
      <c r="F200" s="8">
        <v>82.820520000000002</v>
      </c>
      <c r="G200" s="46">
        <f t="shared" si="42"/>
        <v>248.46</v>
      </c>
      <c r="H200" s="3"/>
      <c r="I200" s="47">
        <f t="shared" si="43"/>
        <v>0</v>
      </c>
      <c r="J200" s="8"/>
    </row>
    <row r="201" spans="3:10" ht="39.950000000000003" customHeight="1" x14ac:dyDescent="0.25">
      <c r="C201" s="50" t="s">
        <v>225</v>
      </c>
      <c r="D201" s="43" t="s">
        <v>56</v>
      </c>
      <c r="E201" s="51">
        <v>3</v>
      </c>
      <c r="F201" s="8">
        <v>85.294800000000009</v>
      </c>
      <c r="G201" s="46">
        <f t="shared" si="42"/>
        <v>255.88</v>
      </c>
      <c r="H201" s="3"/>
      <c r="I201" s="47">
        <f t="shared" si="43"/>
        <v>0</v>
      </c>
      <c r="J201" s="8"/>
    </row>
    <row r="202" spans="3:10" ht="39.950000000000003" customHeight="1" x14ac:dyDescent="0.25">
      <c r="C202" s="50" t="s">
        <v>226</v>
      </c>
      <c r="D202" s="43" t="s">
        <v>56</v>
      </c>
      <c r="E202" s="51">
        <v>3</v>
      </c>
      <c r="F202" s="8">
        <v>87.83171999999999</v>
      </c>
      <c r="G202" s="46">
        <f t="shared" si="42"/>
        <v>263.5</v>
      </c>
      <c r="H202" s="3"/>
      <c r="I202" s="47">
        <f t="shared" si="43"/>
        <v>0</v>
      </c>
      <c r="J202" s="8"/>
    </row>
    <row r="203" spans="3:10" ht="39.950000000000003" customHeight="1" x14ac:dyDescent="0.25">
      <c r="C203" s="50" t="s">
        <v>227</v>
      </c>
      <c r="D203" s="43" t="s">
        <v>56</v>
      </c>
      <c r="E203" s="51">
        <v>3</v>
      </c>
      <c r="F203" s="8">
        <v>90.431280000000001</v>
      </c>
      <c r="G203" s="46">
        <f t="shared" si="42"/>
        <v>271.29000000000002</v>
      </c>
      <c r="H203" s="3"/>
      <c r="I203" s="47">
        <f t="shared" si="43"/>
        <v>0</v>
      </c>
      <c r="J203" s="8"/>
    </row>
    <row r="204" spans="3:10" ht="39.950000000000003" customHeight="1" x14ac:dyDescent="0.25">
      <c r="C204" s="50" t="s">
        <v>228</v>
      </c>
      <c r="D204" s="43" t="s">
        <v>56</v>
      </c>
      <c r="E204" s="51">
        <v>3</v>
      </c>
      <c r="F204" s="8">
        <v>101.91528000000001</v>
      </c>
      <c r="G204" s="46">
        <f t="shared" si="42"/>
        <v>305.75</v>
      </c>
      <c r="H204" s="3"/>
      <c r="I204" s="47">
        <f t="shared" si="43"/>
        <v>0</v>
      </c>
      <c r="J204" s="8"/>
    </row>
    <row r="205" spans="3:10" ht="39.950000000000003" customHeight="1" x14ac:dyDescent="0.25">
      <c r="C205" s="50" t="s">
        <v>229</v>
      </c>
      <c r="D205" s="43" t="s">
        <v>56</v>
      </c>
      <c r="E205" s="51">
        <v>3</v>
      </c>
      <c r="F205" s="8">
        <v>102.9384</v>
      </c>
      <c r="G205" s="46">
        <f t="shared" si="42"/>
        <v>308.82</v>
      </c>
      <c r="H205" s="3"/>
      <c r="I205" s="47">
        <f t="shared" si="43"/>
        <v>0</v>
      </c>
      <c r="J205" s="8"/>
    </row>
    <row r="206" spans="3:10" ht="39.950000000000003" customHeight="1" x14ac:dyDescent="0.25">
      <c r="C206" s="50" t="s">
        <v>230</v>
      </c>
      <c r="D206" s="43" t="s">
        <v>56</v>
      </c>
      <c r="E206" s="51">
        <v>3</v>
      </c>
      <c r="F206" s="8">
        <v>103.97196</v>
      </c>
      <c r="G206" s="46">
        <f t="shared" si="42"/>
        <v>311.92</v>
      </c>
      <c r="H206" s="3"/>
      <c r="I206" s="47">
        <f t="shared" si="43"/>
        <v>0</v>
      </c>
      <c r="J206" s="8"/>
    </row>
    <row r="207" spans="3:10" ht="39.950000000000003" customHeight="1" x14ac:dyDescent="0.25">
      <c r="C207" s="50" t="s">
        <v>231</v>
      </c>
      <c r="D207" s="43" t="s">
        <v>56</v>
      </c>
      <c r="E207" s="51">
        <v>3</v>
      </c>
      <c r="F207" s="8">
        <v>105.00551999999999</v>
      </c>
      <c r="G207" s="46">
        <f t="shared" si="42"/>
        <v>315.02</v>
      </c>
      <c r="H207" s="3"/>
      <c r="I207" s="47">
        <f t="shared" si="43"/>
        <v>0</v>
      </c>
      <c r="J207" s="8"/>
    </row>
    <row r="208" spans="3:10" ht="39.950000000000003" customHeight="1" x14ac:dyDescent="0.25">
      <c r="C208" s="50" t="s">
        <v>232</v>
      </c>
      <c r="D208" s="43" t="s">
        <v>56</v>
      </c>
      <c r="E208" s="51">
        <v>3</v>
      </c>
      <c r="F208" s="8">
        <v>108.09576</v>
      </c>
      <c r="G208" s="46">
        <f t="shared" si="42"/>
        <v>324.29000000000002</v>
      </c>
      <c r="H208" s="3"/>
      <c r="I208" s="47">
        <f t="shared" si="43"/>
        <v>0</v>
      </c>
      <c r="J208" s="8"/>
    </row>
    <row r="209" spans="3:10" ht="39.950000000000003" customHeight="1" x14ac:dyDescent="0.25">
      <c r="C209" s="50" t="s">
        <v>233</v>
      </c>
      <c r="D209" s="43" t="s">
        <v>56</v>
      </c>
      <c r="E209" s="51">
        <v>3</v>
      </c>
      <c r="F209" s="8">
        <v>91.182960000000008</v>
      </c>
      <c r="G209" s="46">
        <f t="shared" si="42"/>
        <v>273.55</v>
      </c>
      <c r="H209" s="3"/>
      <c r="I209" s="47">
        <f t="shared" si="43"/>
        <v>0</v>
      </c>
      <c r="J209" s="8"/>
    </row>
    <row r="210" spans="3:10" ht="39.950000000000003" customHeight="1" x14ac:dyDescent="0.25">
      <c r="C210" s="50" t="s">
        <v>234</v>
      </c>
      <c r="D210" s="43" t="s">
        <v>56</v>
      </c>
      <c r="E210" s="51">
        <v>3</v>
      </c>
      <c r="F210" s="8">
        <v>92.101679999999988</v>
      </c>
      <c r="G210" s="46">
        <f t="shared" si="42"/>
        <v>276.31</v>
      </c>
      <c r="H210" s="3"/>
      <c r="I210" s="47">
        <f t="shared" si="43"/>
        <v>0</v>
      </c>
      <c r="J210" s="8"/>
    </row>
    <row r="211" spans="3:10" ht="39.950000000000003" customHeight="1" x14ac:dyDescent="0.25">
      <c r="C211" s="50" t="s">
        <v>235</v>
      </c>
      <c r="D211" s="43" t="s">
        <v>56</v>
      </c>
      <c r="E211" s="51">
        <v>3</v>
      </c>
      <c r="F211" s="8">
        <v>93.020399999999995</v>
      </c>
      <c r="G211" s="46">
        <f t="shared" si="42"/>
        <v>279.06</v>
      </c>
      <c r="H211" s="3"/>
      <c r="I211" s="47">
        <f t="shared" si="43"/>
        <v>0</v>
      </c>
      <c r="J211" s="8"/>
    </row>
    <row r="212" spans="3:10" ht="39.950000000000003" customHeight="1" x14ac:dyDescent="0.25">
      <c r="C212" s="50" t="s">
        <v>236</v>
      </c>
      <c r="D212" s="43" t="s">
        <v>56</v>
      </c>
      <c r="E212" s="51">
        <v>3</v>
      </c>
      <c r="F212" s="8">
        <v>93.949559999999991</v>
      </c>
      <c r="G212" s="46">
        <f t="shared" si="42"/>
        <v>281.85000000000002</v>
      </c>
      <c r="H212" s="3"/>
      <c r="I212" s="47">
        <f t="shared" si="43"/>
        <v>0</v>
      </c>
      <c r="J212" s="8"/>
    </row>
    <row r="213" spans="3:10" ht="39.950000000000003" customHeight="1" x14ac:dyDescent="0.25">
      <c r="C213" s="50" t="s">
        <v>237</v>
      </c>
      <c r="D213" s="43" t="s">
        <v>56</v>
      </c>
      <c r="E213" s="51">
        <v>3</v>
      </c>
      <c r="F213" s="8">
        <v>96.716159999999988</v>
      </c>
      <c r="G213" s="46">
        <f t="shared" si="42"/>
        <v>290.14999999999998</v>
      </c>
      <c r="H213" s="3"/>
      <c r="I213" s="47">
        <f t="shared" si="43"/>
        <v>0</v>
      </c>
      <c r="J213" s="8"/>
    </row>
    <row r="214" spans="3:10" ht="39.950000000000003" customHeight="1" x14ac:dyDescent="0.25">
      <c r="C214" s="50" t="s">
        <v>238</v>
      </c>
      <c r="D214" s="43" t="s">
        <v>56</v>
      </c>
      <c r="E214" s="51">
        <v>3</v>
      </c>
      <c r="F214" s="8">
        <v>39.024720000000002</v>
      </c>
      <c r="G214" s="46">
        <f t="shared" si="42"/>
        <v>117.07</v>
      </c>
      <c r="H214" s="3"/>
      <c r="I214" s="47">
        <f t="shared" si="43"/>
        <v>0</v>
      </c>
      <c r="J214" s="8"/>
    </row>
    <row r="215" spans="3:10" ht="39.950000000000003" customHeight="1" x14ac:dyDescent="0.25">
      <c r="C215" s="50" t="s">
        <v>239</v>
      </c>
      <c r="D215" s="43" t="s">
        <v>56</v>
      </c>
      <c r="E215" s="51">
        <v>3</v>
      </c>
      <c r="F215" s="8">
        <v>111.19644</v>
      </c>
      <c r="G215" s="46">
        <f t="shared" si="42"/>
        <v>333.59</v>
      </c>
      <c r="H215" s="3"/>
      <c r="I215" s="47">
        <f t="shared" si="43"/>
        <v>0</v>
      </c>
      <c r="J215" s="8"/>
    </row>
    <row r="216" spans="3:10" ht="39.950000000000003" customHeight="1" x14ac:dyDescent="0.25">
      <c r="C216" s="50" t="s">
        <v>240</v>
      </c>
      <c r="D216" s="43" t="s">
        <v>56</v>
      </c>
      <c r="E216" s="51">
        <v>3</v>
      </c>
      <c r="F216" s="8">
        <v>50.299919999999993</v>
      </c>
      <c r="G216" s="46">
        <f t="shared" si="42"/>
        <v>150.9</v>
      </c>
      <c r="H216" s="3"/>
      <c r="I216" s="47">
        <f t="shared" si="43"/>
        <v>0</v>
      </c>
      <c r="J216" s="8"/>
    </row>
    <row r="217" spans="3:10" ht="39.950000000000003" customHeight="1" x14ac:dyDescent="0.25">
      <c r="C217" s="50" t="s">
        <v>241</v>
      </c>
      <c r="D217" s="43" t="s">
        <v>56</v>
      </c>
      <c r="E217" s="51">
        <v>3</v>
      </c>
      <c r="F217" s="8">
        <v>130.56263999999999</v>
      </c>
      <c r="G217" s="46">
        <f t="shared" si="42"/>
        <v>391.69</v>
      </c>
      <c r="H217" s="3"/>
      <c r="I217" s="47">
        <f t="shared" si="43"/>
        <v>0</v>
      </c>
      <c r="J217" s="8"/>
    </row>
    <row r="218" spans="3:10" ht="39.950000000000003" customHeight="1" x14ac:dyDescent="0.25">
      <c r="C218" s="50" t="s">
        <v>242</v>
      </c>
      <c r="D218" s="43" t="s">
        <v>56</v>
      </c>
      <c r="E218" s="51">
        <v>3</v>
      </c>
      <c r="F218" s="8">
        <v>63.360359999999986</v>
      </c>
      <c r="G218" s="46">
        <f t="shared" si="42"/>
        <v>190.08</v>
      </c>
      <c r="H218" s="3"/>
      <c r="I218" s="47">
        <f t="shared" si="43"/>
        <v>0</v>
      </c>
      <c r="J218" s="8"/>
    </row>
    <row r="219" spans="3:10" ht="39.950000000000003" customHeight="1" x14ac:dyDescent="0.25">
      <c r="C219" s="50" t="s">
        <v>243</v>
      </c>
      <c r="D219" s="43" t="s">
        <v>56</v>
      </c>
      <c r="E219" s="51">
        <v>3</v>
      </c>
      <c r="F219" s="8">
        <v>66.544560000000004</v>
      </c>
      <c r="G219" s="46">
        <f t="shared" si="42"/>
        <v>199.63</v>
      </c>
      <c r="H219" s="3"/>
      <c r="I219" s="47">
        <f t="shared" si="43"/>
        <v>0</v>
      </c>
      <c r="J219" s="8"/>
    </row>
    <row r="220" spans="3:10" ht="39.950000000000003" customHeight="1" x14ac:dyDescent="0.25">
      <c r="C220" s="50" t="s">
        <v>257</v>
      </c>
      <c r="D220" s="43" t="s">
        <v>56</v>
      </c>
      <c r="E220" s="51">
        <v>3</v>
      </c>
      <c r="F220" s="8">
        <v>60.217919999999992</v>
      </c>
      <c r="G220" s="46">
        <f t="shared" si="42"/>
        <v>180.65</v>
      </c>
      <c r="H220" s="3"/>
      <c r="I220" s="47">
        <f t="shared" si="43"/>
        <v>0</v>
      </c>
      <c r="J220" s="8"/>
    </row>
    <row r="221" spans="3:10" ht="39.950000000000003" customHeight="1" x14ac:dyDescent="0.25">
      <c r="C221" s="50" t="s">
        <v>244</v>
      </c>
      <c r="D221" s="43" t="s">
        <v>56</v>
      </c>
      <c r="E221" s="51">
        <v>3</v>
      </c>
      <c r="F221" s="8">
        <v>83.864519999999999</v>
      </c>
      <c r="G221" s="46">
        <f t="shared" si="42"/>
        <v>251.59</v>
      </c>
      <c r="H221" s="3"/>
      <c r="I221" s="47">
        <f t="shared" si="43"/>
        <v>0</v>
      </c>
      <c r="J221" s="8"/>
    </row>
    <row r="222" spans="3:10" ht="39.950000000000003" customHeight="1" x14ac:dyDescent="0.25">
      <c r="C222" s="50" t="s">
        <v>258</v>
      </c>
      <c r="D222" s="43" t="s">
        <v>56</v>
      </c>
      <c r="E222" s="51">
        <v>3</v>
      </c>
      <c r="F222" s="8">
        <v>87.998760000000004</v>
      </c>
      <c r="G222" s="46">
        <f t="shared" si="42"/>
        <v>264</v>
      </c>
      <c r="H222" s="3"/>
      <c r="I222" s="47">
        <f t="shared" si="43"/>
        <v>0</v>
      </c>
      <c r="J222" s="8"/>
    </row>
    <row r="223" spans="3:10" ht="39.950000000000003" customHeight="1" x14ac:dyDescent="0.25">
      <c r="C223" s="50" t="s">
        <v>259</v>
      </c>
      <c r="D223" s="43" t="s">
        <v>56</v>
      </c>
      <c r="E223" s="51">
        <v>3</v>
      </c>
      <c r="F223" s="8">
        <v>73.330559999999991</v>
      </c>
      <c r="G223" s="46">
        <f t="shared" si="42"/>
        <v>219.99</v>
      </c>
      <c r="H223" s="3"/>
      <c r="I223" s="47">
        <f t="shared" si="43"/>
        <v>0</v>
      </c>
      <c r="J223" s="8"/>
    </row>
    <row r="224" spans="3:10" ht="39.950000000000003" customHeight="1" x14ac:dyDescent="0.25">
      <c r="C224" s="50" t="s">
        <v>260</v>
      </c>
      <c r="D224" s="43" t="s">
        <v>56</v>
      </c>
      <c r="E224" s="51">
        <v>3</v>
      </c>
      <c r="F224" s="8">
        <v>77.903279999999995</v>
      </c>
      <c r="G224" s="46">
        <f t="shared" si="42"/>
        <v>233.71</v>
      </c>
      <c r="H224" s="3"/>
      <c r="I224" s="47">
        <f t="shared" si="43"/>
        <v>0</v>
      </c>
      <c r="J224" s="8"/>
    </row>
    <row r="225" spans="3:10" ht="39.950000000000003" customHeight="1" x14ac:dyDescent="0.25">
      <c r="C225" s="50" t="s">
        <v>245</v>
      </c>
      <c r="D225" s="43" t="s">
        <v>56</v>
      </c>
      <c r="E225" s="51">
        <v>3</v>
      </c>
      <c r="F225" s="8">
        <v>110.17331999999999</v>
      </c>
      <c r="G225" s="46">
        <f t="shared" si="42"/>
        <v>330.52</v>
      </c>
      <c r="H225" s="3"/>
      <c r="I225" s="47">
        <f t="shared" si="43"/>
        <v>0</v>
      </c>
      <c r="J225" s="8"/>
    </row>
    <row r="226" spans="3:10" ht="39.950000000000003" customHeight="1" x14ac:dyDescent="0.25">
      <c r="C226" s="50" t="s">
        <v>246</v>
      </c>
      <c r="D226" s="43" t="s">
        <v>56</v>
      </c>
      <c r="E226" s="51">
        <v>3</v>
      </c>
      <c r="F226" s="8">
        <v>95.19192000000001</v>
      </c>
      <c r="G226" s="46">
        <f t="shared" si="42"/>
        <v>285.58</v>
      </c>
      <c r="H226" s="3"/>
      <c r="I226" s="47">
        <f t="shared" si="43"/>
        <v>0</v>
      </c>
      <c r="J226" s="8"/>
    </row>
    <row r="227" spans="3:10" ht="39.950000000000003" customHeight="1" x14ac:dyDescent="0.25">
      <c r="C227" s="50" t="s">
        <v>247</v>
      </c>
      <c r="D227" s="43" t="s">
        <v>56</v>
      </c>
      <c r="E227" s="51">
        <v>3</v>
      </c>
      <c r="F227" s="8">
        <v>124.21512000000001</v>
      </c>
      <c r="G227" s="46">
        <f t="shared" si="42"/>
        <v>372.65</v>
      </c>
      <c r="H227" s="3"/>
      <c r="I227" s="47">
        <f t="shared" si="43"/>
        <v>0</v>
      </c>
      <c r="J227" s="8"/>
    </row>
    <row r="228" spans="3:10" ht="34.5" x14ac:dyDescent="0.25">
      <c r="C228" s="52" t="s">
        <v>248</v>
      </c>
      <c r="D228" s="53" t="s">
        <v>198</v>
      </c>
      <c r="E228" s="54">
        <v>35</v>
      </c>
      <c r="F228" s="45">
        <v>1580</v>
      </c>
      <c r="G228" s="46">
        <f t="shared" ref="G228:G235" si="44">ROUND(E228*F228,2)</f>
        <v>55300</v>
      </c>
      <c r="H228" s="3"/>
      <c r="I228" s="47">
        <f>ROUND(E228*H228,2)</f>
        <v>0</v>
      </c>
    </row>
    <row r="229" spans="3:10" ht="23.25" x14ac:dyDescent="0.25">
      <c r="C229" s="52" t="s">
        <v>249</v>
      </c>
      <c r="D229" s="53" t="s">
        <v>198</v>
      </c>
      <c r="E229" s="54">
        <v>20</v>
      </c>
      <c r="F229" s="45">
        <v>225</v>
      </c>
      <c r="G229" s="46">
        <f t="shared" si="44"/>
        <v>4500</v>
      </c>
      <c r="H229" s="3"/>
      <c r="I229" s="47">
        <f t="shared" ref="I229:I235" si="45">ROUND(E229*H229,2)</f>
        <v>0</v>
      </c>
    </row>
    <row r="230" spans="3:10" ht="34.5" x14ac:dyDescent="0.25">
      <c r="C230" s="52" t="s">
        <v>250</v>
      </c>
      <c r="D230" s="53" t="s">
        <v>198</v>
      </c>
      <c r="E230" s="54">
        <v>10</v>
      </c>
      <c r="F230" s="45">
        <v>225</v>
      </c>
      <c r="G230" s="46">
        <f t="shared" si="44"/>
        <v>2250</v>
      </c>
      <c r="H230" s="3"/>
      <c r="I230" s="47">
        <f t="shared" si="45"/>
        <v>0</v>
      </c>
    </row>
    <row r="231" spans="3:10" ht="34.5" x14ac:dyDescent="0.25">
      <c r="C231" s="52" t="s">
        <v>251</v>
      </c>
      <c r="D231" s="53" t="s">
        <v>198</v>
      </c>
      <c r="E231" s="54">
        <v>10</v>
      </c>
      <c r="F231" s="45">
        <v>245</v>
      </c>
      <c r="G231" s="46">
        <f t="shared" si="44"/>
        <v>2450</v>
      </c>
      <c r="H231" s="3"/>
      <c r="I231" s="47">
        <f t="shared" si="45"/>
        <v>0</v>
      </c>
    </row>
    <row r="232" spans="3:10" ht="34.5" x14ac:dyDescent="0.25">
      <c r="C232" s="52" t="s">
        <v>252</v>
      </c>
      <c r="D232" s="53" t="s">
        <v>198</v>
      </c>
      <c r="E232" s="54">
        <v>10</v>
      </c>
      <c r="F232" s="45">
        <v>225</v>
      </c>
      <c r="G232" s="46">
        <f t="shared" si="44"/>
        <v>2250</v>
      </c>
      <c r="H232" s="3"/>
      <c r="I232" s="47">
        <f t="shared" si="45"/>
        <v>0</v>
      </c>
    </row>
    <row r="233" spans="3:10" ht="34.5" x14ac:dyDescent="0.25">
      <c r="C233" s="52" t="s">
        <v>253</v>
      </c>
      <c r="D233" s="53" t="s">
        <v>198</v>
      </c>
      <c r="E233" s="54">
        <v>10</v>
      </c>
      <c r="F233" s="45">
        <v>245</v>
      </c>
      <c r="G233" s="46">
        <f t="shared" si="44"/>
        <v>2450</v>
      </c>
      <c r="H233" s="3"/>
      <c r="I233" s="47">
        <f t="shared" si="45"/>
        <v>0</v>
      </c>
    </row>
    <row r="234" spans="3:10" ht="45" x14ac:dyDescent="0.25">
      <c r="C234" s="55" t="s">
        <v>199</v>
      </c>
      <c r="D234" s="53" t="s">
        <v>198</v>
      </c>
      <c r="E234" s="54">
        <v>10</v>
      </c>
      <c r="F234" s="45">
        <v>157.5</v>
      </c>
      <c r="G234" s="46">
        <f t="shared" si="44"/>
        <v>1575</v>
      </c>
      <c r="H234" s="3"/>
      <c r="I234" s="47">
        <f t="shared" si="45"/>
        <v>0</v>
      </c>
    </row>
    <row r="235" spans="3:10" ht="22.5" x14ac:dyDescent="0.25">
      <c r="C235" s="55" t="s">
        <v>254</v>
      </c>
      <c r="D235" s="53" t="s">
        <v>198</v>
      </c>
      <c r="E235" s="54">
        <v>20</v>
      </c>
      <c r="F235" s="45">
        <v>642.5</v>
      </c>
      <c r="G235" s="46">
        <f t="shared" si="44"/>
        <v>12850</v>
      </c>
      <c r="H235" s="3"/>
      <c r="I235" s="47">
        <f t="shared" si="45"/>
        <v>0</v>
      </c>
    </row>
    <row r="238" spans="3:10" ht="77.25" customHeight="1" x14ac:dyDescent="0.25"/>
  </sheetData>
  <sheetProtection algorithmName="SHA-512" hashValue="yGMnLnu1GbU6IueUGTNWcLl3RB/K03dsto8O/XZ8QONo0BogZmQRQbZemIwsnZlb/uJgv+K0YpfuH940Wk10nw==" saltValue="6BtTkgixHY1+2VREHDisx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7:I17 G14 G13 I13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3" t="s">
        <v>30</v>
      </c>
    </row>
    <row r="3" spans="2:2" ht="15.75" thickBot="1" x14ac:dyDescent="0.3">
      <c r="B3" s="6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2025-06-13T12:02:43Z</dcterms:created>
  <dcterms:modified xsi:type="dcterms:W3CDTF">2025-06-13T12:03:57Z</dcterms:modified>
  <cp:category/>
  <cp:contentStatus/>
</cp:coreProperties>
</file>