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6918B7B3-F5BD-4224-8EC4-2D35B3A50573}" xr6:coauthVersionLast="47" xr6:coauthVersionMax="47" xr10:uidLastSave="{00000000-0000-0000-0000-000000000000}"/>
  <bookViews>
    <workbookView xWindow="-28920" yWindow="-120" windowWidth="29040" windowHeight="15720" xr2:uid="{C44CD173-0DEA-4FE8-83C6-94899DFCEAA5}"/>
  </bookViews>
  <sheets>
    <sheet name="CERTO" sheetId="5" r:id="rId1"/>
    <sheet name="Glosario" sheetId="8" r:id="rId2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5" l="1"/>
  <c r="I16" i="5"/>
  <c r="G16" i="5"/>
  <c r="G15" i="5"/>
  <c r="G14" i="5"/>
  <c r="D3" i="5"/>
  <c r="I14" i="5"/>
  <c r="F7" i="5"/>
  <c r="H3" i="5" l="1"/>
  <c r="H5" i="5" s="1"/>
  <c r="H4" i="5" l="1"/>
  <c r="H6" i="5" s="1"/>
  <c r="H7" i="5" s="1"/>
  <c r="H8" i="5" s="1"/>
  <c r="D5" i="5"/>
  <c r="D4" i="5"/>
  <c r="D6" i="5" l="1"/>
  <c r="D7" i="5" l="1"/>
  <c r="D8" i="5" l="1"/>
</calcChain>
</file>

<file path=xl/sharedStrings.xml><?xml version="1.0" encoding="utf-8"?>
<sst xmlns="http://schemas.openxmlformats.org/spreadsheetml/2006/main" count="50" uniqueCount="44">
  <si>
    <t>Resumen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</si>
  <si>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</si>
  <si>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</si>
  <si>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</si>
  <si>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</si>
  <si>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</si>
  <si>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</si>
  <si>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</si>
  <si>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</si>
  <si>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</si>
  <si>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</si>
  <si>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</si>
  <si>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</si>
  <si>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</si>
  <si>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</si>
  <si>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</si>
  <si>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</si>
  <si>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</si>
  <si>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</si>
  <si>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</si>
  <si>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</si>
  <si>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</si>
  <si>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</si>
  <si>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</si>
  <si>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</si>
  <si>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</si>
  <si>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</si>
  <si>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</si>
  <si>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</si>
  <si>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</si>
  <si>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</si>
  <si>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Ud</t>
  </si>
  <si>
    <t>1</t>
  </si>
  <si>
    <t>1.1</t>
  </si>
  <si>
    <t>SUSCR</t>
  </si>
  <si>
    <t>GASTO</t>
  </si>
  <si>
    <t>SUSCRIPCIÓN DE 2500 LICENCIAS DE CISCO XDR</t>
  </si>
  <si>
    <t>SUSCRIPCIÓN</t>
  </si>
  <si>
    <t>ITEM_1</t>
  </si>
  <si>
    <t>Licencias de Cisco XDR 1er año</t>
  </si>
  <si>
    <t>ITEM_2</t>
  </si>
  <si>
    <t>Licencias de Cisco XDR 2º año</t>
  </si>
  <si>
    <t>ITEM_3</t>
  </si>
  <si>
    <t>Licencias de Cisco XDR 3er 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</si>
</sst>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4" fillId="0" borderId="0" xfId="0" applyFont="1"/>
    <xf numFmtId="164" fontId="4" fillId="5" borderId="0" xfId="0" applyNumberFormat="1" applyFont="1" applyFill="1" applyProtection="1">
      <protection locked="0"/>
    </xf>
    <xf numFmtId="4" fontId="4" fillId="4" borderId="0" xfId="0" applyNumberFormat="1" applyFont="1" applyFill="1"/>
    <xf numFmtId="0" fontId="3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4" xfId="0" applyNumberFormat="1" applyFont="1" applyFill="1" applyBorder="1"/>
    <xf numFmtId="3" fontId="4" fillId="0" borderId="5" xfId="0" applyNumberFormat="1" applyFont="1" applyBorder="1"/>
    <xf numFmtId="4" fontId="4" fillId="4" borderId="5" xfId="0" applyNumberFormat="1" applyFont="1" applyFill="1" applyBorder="1"/>
    <xf numFmtId="49" fontId="2" fillId="3" borderId="1" xfId="0" applyNumberFormat="1" applyFont="1" applyFill="1" applyBorder="1"/>
    <xf numFmtId="10" fontId="4" fillId="0" borderId="3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2" fillId="3" borderId="1" xfId="0" applyNumberFormat="1" applyFont="1" applyFill="1" applyBorder="1"/>
    <xf numFmtId="49" fontId="2" fillId="3" borderId="8" xfId="0" applyNumberFormat="1" applyFont="1" applyFill="1" applyBorder="1"/>
    <xf numFmtId="9" fontId="4" fillId="0" borderId="3" xfId="0" quotePrefix="1" applyNumberFormat="1" applyFont="1" applyBorder="1"/>
    <xf numFmtId="4" fontId="2" fillId="3" borderId="8" xfId="0" applyNumberFormat="1" applyFont="1" applyFill="1" applyBorder="1"/>
    <xf numFmtId="9" fontId="4" fillId="4" borderId="3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3" fillId="2" borderId="0" xfId="0" applyFont="1" applyFill="1"/>
    <xf numFmtId="4" fontId="3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4" fontId="4" fillId="3" borderId="0" xfId="0" applyNumberFormat="1" applyFont="1" applyFill="1"/>
    <xf numFmtId="4" fontId="0" fillId="3" borderId="0" xfId="0" applyNumberFormat="1" applyFill="1"/>
    <xf numFmtId="1" fontId="4" fillId="0" borderId="0" xfId="0" applyNumberFormat="1" applyFont="1"/>
    <xf numFmtId="4" fontId="4" fillId="5" borderId="0" xfId="0" applyNumberFormat="1" applyFont="1" applyFill="1"/>
    <xf numFmtId="49" fontId="2" fillId="0" borderId="0" xfId="0" applyNumberFormat="1" applyFont="1"/>
    <xf numFmtId="165" fontId="0" fillId="0" borderId="0" xfId="0" applyNumberFormat="1"/>
    <xf numFmtId="165" fontId="4" fillId="0" borderId="0" xfId="0" applyNumberFormat="1" applyFont="1"/>
    <xf numFmtId="0" fontId="3" fillId="2" borderId="1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FE9D099F-691C-44EF-B4DF-E0B0A8DD1240}"/>
  </cellStyles>
  <dxfs count="0"/>
  <tableStyles count="0" defaultTableStyle="TableStyleMedium2" defaultPivotStyle="PivotStyleLight16"/>
  <colors>
    <mruColors>
      <color rgb="FFC2D5E7"/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2A035D2-A455-4F1D-8D60-98F7118CB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B7820-7B71-4739-B24E-50D105CE26B9}">
  <dimension ref="A1:J18"/>
  <sheetViews>
    <sheetView tabSelected="1" workbookViewId="0">
      <selection activeCell="F4" sqref="F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7" customWidth="1"/>
    <col min="6" max="6" width="18" style="7" bestFit="1" customWidth="1"/>
    <col min="7" max="7" width="22.5703125" style="8" customWidth="1"/>
    <col min="8" max="8" width="19.7109375" bestFit="1" customWidth="1"/>
    <col min="9" max="9" width="18.7109375" style="7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6" t="s">
        <v>1</v>
      </c>
      <c r="H1" s="6" t="s">
        <v>2</v>
      </c>
    </row>
    <row r="2" spans="1:10" ht="15.75" thickBot="1" x14ac:dyDescent="0.3">
      <c r="A2" s="9" t="s">
        <v>3</v>
      </c>
      <c r="B2" s="10">
        <v>1</v>
      </c>
    </row>
    <row r="3" spans="1:10" ht="15" customHeight="1" thickBot="1" x14ac:dyDescent="0.3">
      <c r="A3" s="36" t="s">
        <v>4</v>
      </c>
      <c r="B3" s="37"/>
      <c r="C3" s="38"/>
      <c r="D3" s="11">
        <f>SUM(G:G)</f>
        <v>247500</v>
      </c>
      <c r="E3" s="36" t="s">
        <v>5</v>
      </c>
      <c r="F3" s="37"/>
      <c r="G3" s="38"/>
      <c r="H3" s="11">
        <f>SUM(I:I)</f>
        <v>0</v>
      </c>
    </row>
    <row r="4" spans="1:10" ht="15" customHeight="1" thickBot="1" x14ac:dyDescent="0.3">
      <c r="A4" s="12" t="s">
        <v>6</v>
      </c>
      <c r="B4" s="13">
        <v>0.06</v>
      </c>
      <c r="C4" s="14" t="s">
        <v>7</v>
      </c>
      <c r="D4" s="15">
        <f>ROUND($D$3*B4,2)</f>
        <v>14850</v>
      </c>
      <c r="E4" s="16" t="s">
        <v>8</v>
      </c>
      <c r="F4" s="1">
        <v>0</v>
      </c>
      <c r="G4" s="14" t="s">
        <v>7</v>
      </c>
      <c r="H4" s="15">
        <f>ROUND($H$3*F4,2)</f>
        <v>0</v>
      </c>
    </row>
    <row r="5" spans="1:10" ht="15.75" thickBot="1" x14ac:dyDescent="0.3">
      <c r="A5" s="12" t="s">
        <v>9</v>
      </c>
      <c r="B5" s="13">
        <v>0.09</v>
      </c>
      <c r="C5" s="14" t="s">
        <v>10</v>
      </c>
      <c r="D5" s="15">
        <f>ROUND($D$3*B5,2)</f>
        <v>22275</v>
      </c>
      <c r="E5" s="16" t="s">
        <v>11</v>
      </c>
      <c r="F5" s="1">
        <v>0</v>
      </c>
      <c r="G5" s="14" t="s">
        <v>10</v>
      </c>
      <c r="H5" s="15">
        <f>ROUND($H$3*F5,2)</f>
        <v>0</v>
      </c>
    </row>
    <row r="6" spans="1:10" ht="15.75" thickBot="1" x14ac:dyDescent="0.3">
      <c r="A6" s="39" t="s">
        <v>12</v>
      </c>
      <c r="B6" s="40"/>
      <c r="C6" s="41"/>
      <c r="D6" s="15">
        <f>SUM(D3,D4,D5)</f>
        <v>284625</v>
      </c>
      <c r="E6" s="39" t="s">
        <v>13</v>
      </c>
      <c r="F6" s="40"/>
      <c r="G6" s="41"/>
      <c r="H6" s="15">
        <f>SUM(H3,H4,H5)</f>
        <v>0</v>
      </c>
      <c r="J6" s="7"/>
    </row>
    <row r="7" spans="1:10" ht="15.75" thickBot="1" x14ac:dyDescent="0.3">
      <c r="A7" s="17" t="s">
        <v>14</v>
      </c>
      <c r="B7" s="18">
        <v>0.21</v>
      </c>
      <c r="C7" s="14" t="s">
        <v>15</v>
      </c>
      <c r="D7" s="15">
        <f>ROUND($D$6*B7,2)</f>
        <v>59771.25</v>
      </c>
      <c r="E7" s="19" t="s">
        <v>14</v>
      </c>
      <c r="F7" s="20">
        <f>B7</f>
        <v>0.21</v>
      </c>
      <c r="G7" s="14" t="s">
        <v>15</v>
      </c>
      <c r="H7" s="15">
        <f>ROUND($H$6*F7,2)</f>
        <v>0</v>
      </c>
    </row>
    <row r="8" spans="1:10" ht="15.75" thickBot="1" x14ac:dyDescent="0.3">
      <c r="A8" s="42" t="s">
        <v>16</v>
      </c>
      <c r="B8" s="43"/>
      <c r="C8" s="44"/>
      <c r="D8" s="21">
        <f>SUM(D6:D7)</f>
        <v>344396.25</v>
      </c>
      <c r="E8" s="42" t="s">
        <v>17</v>
      </c>
      <c r="F8" s="43"/>
      <c r="G8" s="44"/>
      <c r="H8" s="21">
        <f>SUM(H6:H7)</f>
        <v>0</v>
      </c>
    </row>
    <row r="9" spans="1:10" ht="15.75" thickBot="1" x14ac:dyDescent="0.3"/>
    <row r="10" spans="1:10" ht="15.75" thickBot="1" x14ac:dyDescent="0.3">
      <c r="A10" s="22"/>
      <c r="F10" s="34" t="s">
        <v>18</v>
      </c>
      <c r="G10" s="35"/>
      <c r="H10" s="34" t="s">
        <v>19</v>
      </c>
      <c r="I10" s="35"/>
    </row>
    <row r="11" spans="1:10" x14ac:dyDescent="0.25">
      <c r="A11" s="23" t="s">
        <v>20</v>
      </c>
      <c r="B11" s="23" t="s">
        <v>21</v>
      </c>
      <c r="C11" s="23" t="s">
        <v>0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10" x14ac:dyDescent="0.25">
      <c r="A12" s="25" t="s">
        <v>32</v>
      </c>
      <c r="B12" s="25" t="s">
        <v>35</v>
      </c>
      <c r="C12" s="31" t="s">
        <v>36</v>
      </c>
      <c r="D12" s="25"/>
      <c r="E12" s="26"/>
      <c r="F12" s="26"/>
      <c r="G12" s="28"/>
      <c r="H12" s="30"/>
      <c r="I12" s="27"/>
    </row>
    <row r="13" spans="1:10" x14ac:dyDescent="0.25">
      <c r="A13" s="25" t="s">
        <v>33</v>
      </c>
      <c r="B13" s="25" t="s">
        <v>34</v>
      </c>
      <c r="C13" s="25" t="s">
        <v>37</v>
      </c>
      <c r="D13" s="25"/>
      <c r="E13" s="26"/>
      <c r="F13" s="26"/>
      <c r="G13" s="28"/>
      <c r="H13" s="30"/>
      <c r="I13" s="27"/>
    </row>
    <row r="14" spans="1:10" x14ac:dyDescent="0.25">
      <c r="A14" s="25"/>
      <c r="B14" s="25" t="s">
        <v>38</v>
      </c>
      <c r="C14" s="25" t="s">
        <v>39</v>
      </c>
      <c r="D14" s="25" t="s">
        <v>31</v>
      </c>
      <c r="E14" s="26">
        <v>2500</v>
      </c>
      <c r="F14" s="33">
        <v>33</v>
      </c>
      <c r="G14" s="28">
        <f>ROUND($E$14*F14,2)</f>
        <v>82500</v>
      </c>
      <c r="H14" s="2"/>
      <c r="I14" s="28">
        <f>ROUND(E14*H14,2)</f>
        <v>0</v>
      </c>
    </row>
    <row r="15" spans="1:10" x14ac:dyDescent="0.25">
      <c r="B15" s="25" t="s">
        <v>40</v>
      </c>
      <c r="C15" s="25" t="s">
        <v>41</v>
      </c>
      <c r="D15" s="29" t="s">
        <v>31</v>
      </c>
      <c r="E15" s="26">
        <v>2500</v>
      </c>
      <c r="F15" s="33">
        <v>33</v>
      </c>
      <c r="G15" s="28">
        <f>ROUND($E$15*F15,2)</f>
        <v>82500</v>
      </c>
      <c r="H15" s="2"/>
      <c r="I15" s="28">
        <f t="shared" ref="I15:I16" si="0">ROUND(E15*H15,2)</f>
        <v>0</v>
      </c>
    </row>
    <row r="16" spans="1:10" x14ac:dyDescent="0.25">
      <c r="B16" s="25" t="s">
        <v>42</v>
      </c>
      <c r="C16" s="25" t="s">
        <v>43</v>
      </c>
      <c r="D16" s="25" t="s">
        <v>31</v>
      </c>
      <c r="E16" s="26">
        <v>2500</v>
      </c>
      <c r="F16" s="33">
        <v>33</v>
      </c>
      <c r="G16" s="28">
        <f>ROUND($E$16*F16,2)</f>
        <v>82500</v>
      </c>
      <c r="H16" s="2"/>
      <c r="I16" s="28">
        <f t="shared" si="0"/>
        <v>0</v>
      </c>
    </row>
    <row r="17" spans="6:6" x14ac:dyDescent="0.25">
      <c r="F17" s="32"/>
    </row>
    <row r="18" spans="6:6" x14ac:dyDescent="0.25">
      <c r="F18" s="8"/>
    </row>
  </sheetData>
  <sheetProtection algorithmName="SHA-512" hashValue="YdBXkTfhNCE6nR5MFO2Ifs8PGoSFd413iVagiPUu2GceZd16y7VVl6X/CGeZ8t9g7cFshnox8rJNf0Lf1+MQ6g==" saltValue="9mYvy4I9NAuTG7jUcpXnqA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652C1-0C78-4EFA-9961-11E898CB8165}">
  <dimension ref="A1:B3"/>
  <sheetViews>
    <sheetView workbookViewId="0">
      <selection activeCell="J18" sqref="J18"/>
    </sheetView>
  </sheetViews>
  <sheetFormatPr baseColWidth="10" defaultColWidth="11.42578125" defaultRowHeight="15" x14ac:dyDescent="0.25"/>
  <cols>
    <col min="2" max="2" width="67.7109375" customWidth="1"/>
  </cols>
  <sheetData>
    <row r="1" spans="1:2" x14ac:dyDescent="0.25">
      <c r="B1" s="3" t="s">
        <v>28</v>
      </c>
    </row>
    <row r="2" spans="1:2" x14ac:dyDescent="0.25">
      <c r="A2" s="4"/>
      <c r="B2" s="3" t="s">
        <v>29</v>
      </c>
    </row>
    <row r="3" spans="1:2" x14ac:dyDescent="0.25">
      <c r="A3" s="5"/>
      <c r="B3" s="3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2025-03-13T06:25:28Z</dcterms:created>
  <dcterms:modified xsi:type="dcterms:W3CDTF">2025-03-13T06:26:24Z</dcterms:modified>
  <cp:category/>
  <cp:contentStatus/>
</cp:coreProperties>
</file>