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defaultThemeVersion="202300"/>
  <xr:revisionPtr revIDLastSave="0" documentId="13_ncr:1_{2AC3B4CA-730B-4FCB-A491-0C133D373BB1}" xr6:coauthVersionLast="47" xr6:coauthVersionMax="47" xr10:uidLastSave="{00000000-0000-0000-0000-000000000000}"/>
  <bookViews>
    <workbookView xWindow="-120" yWindow="-120" windowWidth="29040" windowHeight="15720" xr2:uid="{AC42FF86-1879-4E03-B3FF-24BA75BE2551}"/>
  </bookViews>
  <sheets>
    <sheet name="250721 lista REP PRESUP EXT" sheetId="1" r:id="rId1"/>
  </sheets>
  <definedNames>
    <definedName name="_Toc177537550" localSheetId="0">'250721 lista REP PRESUP EXT'!#REF!</definedName>
    <definedName name="_xlnm.Print_Area" localSheetId="0">'250721 lista REP PRESUP EXT'!$A$10:$H$74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5" i="1" l="1"/>
  <c r="F46" i="1" l="1"/>
  <c r="H52" i="1"/>
  <c r="G52" i="1" l="1"/>
  <c r="J52" i="1" s="1"/>
  <c r="F17" i="1"/>
  <c r="F12" i="1"/>
  <c r="F52" i="1" l="1"/>
</calcChain>
</file>

<file path=xl/sharedStrings.xml><?xml version="1.0" encoding="utf-8"?>
<sst xmlns="http://schemas.openxmlformats.org/spreadsheetml/2006/main" count="120" uniqueCount="61">
  <si>
    <t>TIPO DE REPUESTO</t>
  </si>
  <si>
    <t>PRECIO UNITARIO (suministro+montaje)</t>
  </si>
  <si>
    <t>columna seca</t>
  </si>
  <si>
    <t>ud.</t>
  </si>
  <si>
    <t>ML</t>
  </si>
  <si>
    <t xml:space="preserve">ASFALTADO EN CALIENTE. Mezcla bituminosa continua en caliente, para capa de rodadura, con árido calizo de 16mm de tamaño maximo, con 0,05t de betún por t de mezcla, PARA UN TONELAJE DE APLICACIÓN DE MÁS DE 1000 t/dia. Incluso señalización vertical y horizontal necesaria para la perfecta ordenación del tráfico, según indicaciones del Ayuntamiento de Madrid. </t>
  </si>
  <si>
    <t>PUERTAS DE SALIDA DE EMERGENCIA</t>
  </si>
  <si>
    <t>extintor</t>
  </si>
  <si>
    <t>lanza extintor de CO2 de 5 kg</t>
  </si>
  <si>
    <t>manómetro de cualquier extintor</t>
  </si>
  <si>
    <t>trompa difusora de extintor de CO2 de 5kg</t>
  </si>
  <si>
    <t>Valvula de extintor de CO" de 5 kg</t>
  </si>
  <si>
    <t>Valvula de extintor de polvo ABC de 6 kg</t>
  </si>
  <si>
    <t>señalización</t>
  </si>
  <si>
    <t>Señalización</t>
  </si>
  <si>
    <t>SUMA TOTAL</t>
  </si>
  <si>
    <t>MANTENIMIENTO INTEGRLA DE SIST. COLUMNAS SECAS Y PCI INTER ESTACIÓN</t>
  </si>
  <si>
    <t>LISTA DE PRECIOS UNITARIOS PARA FACTURACIÓN EXTRAORDINARIA</t>
  </si>
  <si>
    <t>PRECIO UNITARIO</t>
  </si>
  <si>
    <t>OFERTA</t>
  </si>
  <si>
    <t>REDUCCIÓN</t>
  </si>
  <si>
    <t>Suministro e instalación de Valvula siamesa (bifurcación) de aluminio, pintado en rojo, de entrada roscada de 2 1/2¨ con dos salidas de 45 mm con racores y tapones con cadena Barcelona segçun UNE 23400 y toda la normativa vigente, con llaves de sección de bola independientes construida en laton juntas de estanqueidad de caucho sinteitico. completamente instalado.</t>
  </si>
  <si>
    <t>suministro e instalación de Valvula siamesa (bifurcación) de aluminio, pintado en rojo, de entrada roscada de 2 1/2¨ con dos salidas de 45 mm con racores y tapones con cadena Barcelona segçun UNE 23400 y toda la normativa vigente, con llaves de sección de bola independientes construida en laton juntas de estanqueidad de caucho sinteitico. completamente instalado.</t>
  </si>
  <si>
    <r>
      <t xml:space="preserve">suministro e instalación de Conjunto completo de </t>
    </r>
    <r>
      <rPr>
        <u/>
        <sz val="10"/>
        <rFont val="Calibri"/>
        <family val="2"/>
      </rPr>
      <t xml:space="preserve">IPF-39 </t>
    </r>
    <r>
      <rPr>
        <sz val="10"/>
        <rFont val="Calibri"/>
        <family val="2"/>
      </rPr>
      <t xml:space="preserve">formado por:
válvula siamesa de aluminio, pintada en rojo, de entrada roscada de 2 1/2¨ con dos salidas de 45 mm con racores y tapones con cadena Barcelona segçun UNE-23400 y toda la normativa vigente, con llaves de sección de bola independientes con juntas de estanqueidad de caucho sinteitico 
</t>
    </r>
    <r>
      <rPr>
        <u/>
        <sz val="10"/>
        <rFont val="Calibri"/>
        <family val="2"/>
      </rPr>
      <t xml:space="preserve">marco </t>
    </r>
    <r>
      <rPr>
        <sz val="10"/>
        <rFont val="Calibri"/>
        <family val="2"/>
      </rPr>
      <t>de 600x400 mm construido en chapa de acero inoxidable AISI-304 de 1,5 mm de espesor, terminación pulido, tapa construida en acero inoxidable de 4 mm de espesor terminación pulido o esmerilado, con cierre de simple resbalón con dos cerraduras de cuadradillo de 8 x 8 mm  de latón, macho profundo, con muelle</t>
    </r>
    <r>
      <rPr>
        <u/>
        <sz val="10"/>
        <rFont val="Calibri"/>
        <family val="2"/>
      </rPr>
      <t xml:space="preserve"> de piano</t>
    </r>
    <r>
      <rPr>
        <sz val="10"/>
        <rFont val="Calibri"/>
        <family val="2"/>
      </rPr>
      <t xml:space="preserve"> e inscripción serigrafiada con secado al horno "USO EXCLUSIVO BOMBEROS" en color rojo RAL 3001 y logotipo de Metro. 
Instaladas tomando como referencia el centro de las bocas, a una distancia de 90 cm del suelo i/ medios y materiales auxiliares para la colocación, i/parte proporcional de obra civil, /i desmontaje y montaje de elementos auxiliares o estropeados, i/montaje y desmontaje de Vitrex totalmente terminado y funcionando. El armario dispondrá del diseño de Metro de Madrid.
completamente instalado..</t>
    </r>
  </si>
  <si>
    <r>
      <t xml:space="preserve">suministro e instalación de Conjunto completo de </t>
    </r>
    <r>
      <rPr>
        <u/>
        <sz val="10"/>
        <rFont val="Calibri"/>
        <family val="2"/>
      </rPr>
      <t xml:space="preserve">IPF-41 </t>
    </r>
    <r>
      <rPr>
        <sz val="10"/>
        <rFont val="Calibri"/>
        <family val="2"/>
      </rPr>
      <t>formado por válvula siamesa de aluminio, pintada en rojo, de entrada roscada de 2 1/2¨ con dos salidas de 45 mm con racores y tapones con cadena Barcelona segçun UNE 23400 y toda la normativa vigente, con llaves de sección de bola independientes con juntas de estanqueidad de caucho sinteitico +</t>
    </r>
    <r>
      <rPr>
        <u/>
        <sz val="10"/>
        <rFont val="Calibri"/>
        <family val="2"/>
      </rPr>
      <t xml:space="preserve"> marco (HORNACINA) </t>
    </r>
    <r>
      <rPr>
        <sz val="10"/>
        <rFont val="Calibri"/>
        <family val="2"/>
      </rPr>
      <t xml:space="preserve">de 600x400 mm construido en chapa de acero inoxidable AISI-304 de 1,5 mm de espesor, terminación pulido, tapa construida en acero inoxidable de 4 mm de espesor de latón terminación pulido o esmerilado, con cierre de simple resbalón con dos cerraduras de cuadradillo de 8 x 8 mm, </t>
    </r>
    <r>
      <rPr>
        <u/>
        <sz val="10"/>
        <rFont val="Calibri"/>
        <family val="2"/>
      </rPr>
      <t>macho profundo con muelle</t>
    </r>
    <r>
      <rPr>
        <sz val="10"/>
        <rFont val="Calibri"/>
        <family val="2"/>
      </rPr>
      <t xml:space="preserve"> e inscripción serigrafiada con secado al horno "USO EXCLUSIVO BOMBEROS" en color rojo RAL 3002 y logotipo de Metro. Instaladas tomando como referencia el centro de las bocas, a una distancia de 90 cm del suelo i/ medios y materiales auxiliares para la colocación, i/parte proporcional de obra civil, /i desmontaje y montaje de elementos auxiliares o estropeados, i/montaje y desmontaje de Vitrex totalmente terminado y funcionando. El armario dispondrá del diseño de Metro de Madrid.
..</t>
    </r>
  </si>
  <si>
    <r>
      <t xml:space="preserve">suministro e instalación de Suministro y Colocación de boca de salida de columna seca provista de conexión siamesa PN-20 de 2 1/2" construida en aleación ligera, terminación plastificada, con válvulas de esfera incorporadas de 45 mm construidas en latón, terminación cromado duro, juntas de teflón, adaptadores tipo BARCELONA con tapa, válvula de despresurización y cadena, construidos en aleación ligera estampados, terminación anodizados, fabricados según normativa vigente,
</t>
    </r>
    <r>
      <rPr>
        <u/>
        <sz val="10"/>
        <rFont val="Calibri"/>
        <family val="2"/>
      </rPr>
      <t xml:space="preserve"> incluso armario</t>
    </r>
    <r>
      <rPr>
        <sz val="10"/>
        <rFont val="Calibri"/>
        <family val="2"/>
      </rPr>
      <t xml:space="preserve"> construido en chapa de acero inoxidable AISI-304 de 1,5 mm de espesor, terminación pulido, tapa construida en acero inoxidable de 3 mm de espesor terminación pulido o esmerilado, con bisagras tipo piano, cierre de simple resbalón con dos cerraduras de cuadradillo de 8 x 8 mm, macho de laton profundo con muelle e inscripción serigrafiada con secado al horno "USO EXCLUSIVO BOMBEROS" en color rojo RAL 3002 y logotipo de Metro. Se situarán tomando como referencia el centro de las bocas, a una distancia de 90 cm del suelo. i/parte proporcional de medios auxiliares, i/remates y ayudas de obra civil, totalmente instalada y funcionando.El armario dispondrá del diseño de Metro de Madrid.</t>
    </r>
  </si>
  <si>
    <t>suministro e instalación de Cuerpo 3¨ columna seca</t>
  </si>
  <si>
    <t>suministro e instalación de cuerpo 4¨columna seca</t>
  </si>
  <si>
    <t>suministro e instalación de Racor tipo Barcelon de 45 mm (1 1/2¨) de rosca macho para diametro de 45 mm, de alta resistencia. Incluye junta estancada. Fabricado según UNE 23.400 y normativa vigente.</t>
  </si>
  <si>
    <t>suministro e instalación de Tuberia para columna seca en acero galvanizado UNE 19040 y normativa vigente, de 3¨en montaje superficial incluido accesorios de fijación y soportación y p.p. de imprimación, cinta base de protección aislante y autosoldable de elastómero de 3 mm de espesor prevulcanizado y cinta de acabado de 0,25 mm de espesor. p.p. totalmente instalado.</t>
  </si>
  <si>
    <t>suministro e instalación de Tuberia para columna seca en acero galvanizado UNE 19040 de 3¨en montaje superficial, incluido accesotrios de fijación y soportacióh, y p.p. totalmente instalado.</t>
  </si>
  <si>
    <t>suministro e instalación de Suminsitro y colocación de tapa y cerco de fundición tipo Metro, para alojamiento en arqueta exterior de columna seca, con la serigrafia "COLUMNA SECA" "METRO DE MADRID". con calidad mínima D-400. los trabajos requiere la reconstrucción de la arqueta según los requerimientos de Metro.</t>
  </si>
  <si>
    <t>suministro e instalación de Reducción de 70 a 45 mm tipo Barcelona de alta resistencia con juntas estancas en ambos diametros, fabricado de una sola pieza según UNE 23 400 y normativa vigente.</t>
  </si>
  <si>
    <t xml:space="preserve"> ejecución Formación de canalización en zanja para instalación de tuberia de columna seca de 70 cm de profundidad y 50 cm de anchura, incluyendo las demoliciones de pavimento y firme y las excavaciones necesarias, con poterior relleno compactado de zoj¡nja hasta alcanzar la cota requerida para la reposición del firme y pavimento de calzada de igual caracteristicas que el existente. Incluye retirada y trasporte de escombros a vertedero.</t>
  </si>
  <si>
    <t>suministro e instalación de extintor CO2 de 5 kg</t>
  </si>
  <si>
    <t>Prueba de presión hidrostática a todo el circuito toma, tubería, salida a la presión correspondiente, con las siguientes condiciones de la prueba: presión de prueba: mayor o igual a 17 kg/cm2 o 25 kg/cm2, tiempo estimado de la prueba 120 minutos, horario de ejecución nocturno, corte de tensión del hilo de trabajo ( Catenaria ), vehiculo exterior con depósito de agua, además el equipamiento para la realización de la prueba de presión hidrostática con el que deberá estar dotado el vehículo sera como mínimo el siguiente: Depósito de almacenamiento de 1000 litros, conexión de depósito mediante colector de aspiración, dos motobombas para la realización de las pruebas de llenado y presurización del circuito completo de columna seca, una para el llenado ( caudal entre 40 y 170 l/min ) y la otra de presión ( min 60 Bares, válvulas de aislamiento y antirretorno, indicadores de presión calibrados, válvula de seguridad independientes, todas, por circuito, cuadro de control independiente para cada una de las bombas, con seta de parada de emergencia, diferenciales y magneto-térmico de protección, grupo electrógeno independiente del motor del vehículo para suministro eléctrico en caso de avería del generador del vehículo, armario de equipamiento con tramos de manguera y accesorios para su conexión abocas siamesas, indicador de presión calibrado de 0-25Bar, procedimiento de la descripción de la prueba, informe técnico una vez realizada la prueba se emitirá un informe firmado por técnico competente, en el consten como mínimo las siguientes datos: Localización de la columna seca, fecha de la realización de la prueba, datos de los técnicos que han realizado la prueba, hora de inicio de a prueba, presión de la columna seca al inicio de la prueba ( adjuntar foto ), hora final de la prueba, presión de la columna seca al finalizar la prueba ( adjuntar foto ), Conclusiones, i/ficha técnica por cada prueba se cumplimentará in situ por parte del personal técnico, una ficha técnica de campo con los datos anteriores y la posición respecto de la estación/túnel. Incluirá informe con los condicionantes de la columna seca, incluido trazado y plano en dwg.</t>
  </si>
  <si>
    <t>Se realizará según se pueda, incluido dresina, si la toma está inaccesible.</t>
  </si>
  <si>
    <t xml:space="preserve">suministro e instalación de ud. De señal 360 de soporte galvanizado, para sujección de 3 señales fotoluminiscente  de columna seca para la identificación de la toma. Se incluye la ejecución del trabajo con ejecución de cimentación de 60 cm x60cmx60cm. </t>
  </si>
  <si>
    <t>suministro e instalación de señalización de extintor, columna seca, salida emergencia, panoramica en acero galvanizado de 5 mm de espesor, clase A, de dimensiones 210x210. Totalmente instalada.</t>
  </si>
  <si>
    <t>suministro e instalación de señalización de extintor, columna seca, salida emergencia, panoramica de acero inoxidable de 5 mm de espesor, clase A, de dimensiones 210x210 con cluminiento de toda la normativa vigente</t>
  </si>
  <si>
    <t>suministro e instalación de señalización de extintor panoramica de acero inoxidable de 5 mm de espesor, clase A, de dimensiones 210x210 con cluminiento de la normativa vigente</t>
  </si>
  <si>
    <t>DESCRIPCIÓN DEL REPUESTO Y TRABAJOS</t>
  </si>
  <si>
    <t>Señalización en calzada o acera de ubicación del aparcamiento del camión de bomberos, según norma vigente, cerca de toma de columna seca, en las ubicaciones especiales indicadas por el RC. Las dimensiones seran de 5m x 11m. Queda incluida en esta partida todos los permisos que se deban solicitar al Ayuntamiento, y demas requerimientos que deban cumplirse para registrar en la acera, la zona de aparcamiento de bomberos para la operatividad de este sistema. se incluye todos los requerimeintos, materiales y mano de obra que sea necesario.</t>
  </si>
  <si>
    <t xml:space="preserve"> suministro e instalación de Extintor polvo ABC 6 Kg </t>
  </si>
  <si>
    <t>columa seca</t>
  </si>
  <si>
    <t>Incluso retirada y traslado de escombros y/o residuos generados durante la ejecución de los trabajos a punto limpio, así como ulterior limpieza de la zona de trabajo.</t>
  </si>
  <si>
    <t>Suministro y aplicación de pintura al esmalte sintético sobre tapa de arqueta de COLUMNA SECA, en color ROJO PCI, dos manos, incluyendo retirada de resto y limpieza de elementos, totalmente terminada</t>
  </si>
  <si>
    <r>
      <t xml:space="preserve">suministro e instalación de </t>
    </r>
    <r>
      <rPr>
        <u/>
        <sz val="10"/>
        <rFont val="Calibri"/>
        <family val="2"/>
      </rPr>
      <t xml:space="preserve">marco </t>
    </r>
    <r>
      <rPr>
        <sz val="10"/>
        <rFont val="Calibri"/>
        <family val="2"/>
      </rPr>
      <t>de 600x400 mm construido en chapa de acero inoxidable AISI-304 de 1,5 mm de espesor, terminación pulido, tapa construida en acero inoxidable de 4 mm de espesor terminación pulido o esmerilado, con cierre de simple resbalón con dos cerraduras de cuadradillo de 8 x 8 mm  de latón, macho profundo, con muelle</t>
    </r>
    <r>
      <rPr>
        <u/>
        <sz val="10"/>
        <rFont val="Calibri"/>
        <family val="2"/>
      </rPr>
      <t xml:space="preserve"> de piano</t>
    </r>
    <r>
      <rPr>
        <sz val="10"/>
        <rFont val="Calibri"/>
        <family val="2"/>
      </rPr>
      <t xml:space="preserve"> e inscripción serigrafiada con secado al horno "USO EXCLUSIVO BOMBEROS" en color rojo RAL 3001 y logotipo de Metro. 
Instaladas tomando como referencia el centro de las bocas, a una distancia de 90 cm del suelo i/ medios y materiales auxiliares para la colocación, i/parte proporcional de obra civil, /i desmontaje y montaje de elementos auxiliares o estropeados, i/montaje y desmontaje de Vitrex totalmente terminado y funcionando. El armario dispondrá del diseño de Metro de Madrid.
completamente instalado..</t>
    </r>
  </si>
  <si>
    <r>
      <t xml:space="preserve">suministro e instalación de </t>
    </r>
    <r>
      <rPr>
        <u/>
        <sz val="10"/>
        <rFont val="Calibri"/>
        <family val="2"/>
      </rPr>
      <t xml:space="preserve">marco (HORNACINA) </t>
    </r>
    <r>
      <rPr>
        <sz val="10"/>
        <rFont val="Calibri"/>
        <family val="2"/>
      </rPr>
      <t xml:space="preserve">de 600x400 mm construido en chapa de acero inoxidable AISI-304 de 1,5 mm de espesor, terminación pulido, tapa construida en acero inoxidable de 4 mm de espesor de latón terminación pulido o esmerilado, con cierre de simple resbalón con dos cerraduras de cuadradillo de 8 x 8 mm, </t>
    </r>
    <r>
      <rPr>
        <u/>
        <sz val="10"/>
        <rFont val="Calibri"/>
        <family val="2"/>
      </rPr>
      <t>macho profundo con muelle</t>
    </r>
    <r>
      <rPr>
        <sz val="10"/>
        <rFont val="Calibri"/>
        <family val="2"/>
      </rPr>
      <t xml:space="preserve"> e inscripción serigrafiada con secado al horno "USO EXCLUSIVO BOMBEROS" en color rojo RAL 3002 y logotipo de Metro. Instaladas tomando como referencia el centro de las bocas, a una distancia de 90 cm del suelo i/ medios y materiales auxiliares para la colocación, i/parte proporcional de obra civil, /i desmontaje y montaje de elementos auxiliares o estropeados, i/montaje y desmontaje de Vitrex totalmente terminado y funcionando. El armario dispondrá del diseño de Metro de Madrid.
..</t>
    </r>
  </si>
  <si>
    <t>Nº LICITACIÓN</t>
  </si>
  <si>
    <t>TÍTULO</t>
  </si>
  <si>
    <t>Nº DE LOTE</t>
  </si>
  <si>
    <t>PRESUPUESTO DE TRABAJOS EXTRAORDINARIOS. OFERTA</t>
  </si>
  <si>
    <t>Andamio de altura de 12m y superior. queda incluidos los portes, montaje y desmontaje, y los dias de utilización, así como los certificados pertinentes. Queda incluido todas las acciones necesarias vinculadas con este equipo.</t>
  </si>
  <si>
    <t>Andamio plegable o similar 1,90x0,70 H: 3 M.  queda incluidos los portes, montaje y desmontaje, y los dias de utilización, así como los certificados pertinentes.Queda incluido todas las acciones necesarias vinculadas con este equipo.</t>
  </si>
  <si>
    <t>andamio de altura de hasta 6M ,   queda incluidos los portes, montaje y desmontaje, y los dias de utilización, así como los certificados pertinentes.Queda incluido todas las acciones necesarias vinculadas con este equipo.</t>
  </si>
  <si>
    <t>andamio de altura de hasta 9M.   queda incluidos los portes, montaje y desmontaje, y los dias de utilización, así como los certificados pertinentes.Queda incluido todas las acciones necesarias vinculadas con este equipo.</t>
  </si>
  <si>
    <t xml:space="preserve">
Ud. de andamio colgante para instalación en pozo, si es necesario y no se puede utilizar el de la obra. queda incluidos los portes, montaje,  desmontaje, certificaciones, alquiles y todo lo requerido para su utilización..Queda incluido todas las acciones necesarias vinculadas con este equipo.</t>
  </si>
  <si>
    <t>trabajos de cajeado en vitres, incluyendo reparación de trabajos, por desplazamiento de hueco. Se incluye material de cierre de franja, /i obra civil, /i retirada de material a vertedero, /i tazas. Totalmente terminado.</t>
  </si>
  <si>
    <t>trabajos de sustitución de toma de 70 por bifurcación, con trabajos de adecuación de la arqueta  de obra civil. trabajo totalmente terminado.</t>
  </si>
  <si>
    <t xml:space="preserve">Taladro de 4” para la instalación de Columna seca que incluye los trabajos auxiliares para su ejecución tales como: apertura de huecos, formación de falsas columnas o mochetas, montaje y desmontaje de andamios, demolición y reposición de tabiquerías, desmontaje, corte y posterior reposición de placas de falso techo, en caso necesario, registros, etc., incluyendo colocación de pasamuros de acero galvanizado, manguitos conformados de fibra de vidrio o porexpan, sellado de huecos, impermeabilización, enfoscados, alicatados, escayola, remates, pintura y acabados, según indicaciones de la D.O., así como ayudas de albañilería y medios auxiliares necesarios para la correcta ejecución de la unidad.
Incluso retirada y traslado de escombros y/o residuos generados durante la ejecución de los trabajos a punto limpio, así como ulterior limpieza de la zona de trabajo.Incluso señalización vertical y horizontal necesaria para la perfecta ordenación del tráfico, según indicaciones del Ayuntamiento de Madrid.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</si>
</sst>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8" formatCode="#,##0.00\ &quot;€&quot;;[Red]\-#,##0.00\ &quot;€&quot;"/>
  </numFmts>
  <fonts count="13" x14ac:knownFonts="1">
    <font>
      <sz val="11"/>
      <color theme="1"/>
      <name val="Aptos Narrow"/>
      <family val="2"/>
      <scheme val="minor"/>
    </font>
    <font>
      <b/>
      <sz val="10"/>
      <color theme="1"/>
      <name val="Calibri"/>
      <family val="2"/>
    </font>
    <font>
      <sz val="10"/>
      <color theme="1"/>
      <name val="Calibri"/>
      <family val="2"/>
    </font>
    <font>
      <sz val="10"/>
      <color rgb="FFFF0000"/>
      <name val="Calibri"/>
      <family val="2"/>
    </font>
    <font>
      <b/>
      <sz val="12"/>
      <color theme="1"/>
      <name val="Calibri"/>
      <family val="2"/>
    </font>
    <font>
      <b/>
      <sz val="10"/>
      <name val="Calibri"/>
      <family val="2"/>
    </font>
    <font>
      <sz val="10"/>
      <name val="Calibri"/>
      <family val="2"/>
    </font>
    <font>
      <u/>
      <sz val="10"/>
      <name val="Calibri"/>
      <family val="2"/>
    </font>
    <font>
      <b/>
      <sz val="10"/>
      <color rgb="FFFF0000"/>
      <name val="Calibri"/>
      <family val="2"/>
    </font>
    <font>
      <sz val="11"/>
      <color theme="1"/>
      <name val="Aptos"/>
      <family val="2"/>
    </font>
    <font>
      <b/>
      <sz val="11"/>
      <color theme="1"/>
      <name val="Calibri"/>
      <family val="2"/>
    </font>
    <font>
      <sz val="11"/>
      <color theme="1"/>
      <name val="Calibri"/>
      <family val="2"/>
    </font>
    <font>
      <sz val="11"/>
      <color rgb="FFFF0000"/>
      <name val="Calibri"/>
      <family val="2"/>
    </font>
  </fonts>
  <fills count="8">
    <fill>
      <patternFill patternType="none"/>
    </fill>
    <fill>
      <patternFill patternType="gray125"/>
    </fill>
    <fill>
      <patternFill patternType="solid">
        <fgColor rgb="FF00B0F0"/>
        <bgColor indexed="64"/>
      </patternFill>
    </fill>
    <fill>
      <patternFill patternType="solid">
        <fgColor theme="4" tint="0.59999389629810485"/>
        <bgColor indexed="64"/>
      </patternFill>
    </fill>
    <fill>
      <patternFill patternType="solid">
        <fgColor theme="3" tint="0.749992370372631"/>
        <bgColor indexed="64"/>
      </patternFill>
    </fill>
    <fill>
      <patternFill patternType="solid">
        <fgColor theme="3" tint="0.89999084444715716"/>
        <bgColor indexed="64"/>
      </patternFill>
    </fill>
    <fill>
      <patternFill patternType="solid">
        <fgColor theme="9" tint="0.39997558519241921"/>
        <bgColor indexed="64"/>
      </patternFill>
    </fill>
    <fill>
      <patternFill patternType="solid">
        <fgColor theme="9" tint="0.79998168889431442"/>
        <bgColor indexed="64"/>
      </patternFill>
    </fill>
  </fills>
  <borders count="3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s>
  <cellStyleXfs count="1">
    <xf numFmtId="0" fontId="0" fillId="0" borderId="0"/>
  </cellStyleXfs>
  <cellXfs count="58">
    <xf numFmtId="0" fontId="0" fillId="0" borderId="0" xfId="0"/>
    <xf numFmtId="0" fontId="2" fillId="0" borderId="0" xfId="0" applyFont="1" applyAlignment="1">
      <alignment horizontal="center" vertical="center"/>
    </xf>
    <xf numFmtId="0" fontId="3" fillId="0" borderId="0" xfId="0" applyFont="1" applyAlignment="1">
      <alignment horizontal="center" vertical="center"/>
    </xf>
    <xf numFmtId="0" fontId="1" fillId="2" borderId="6" xfId="0" applyFont="1" applyFill="1" applyBorder="1" applyAlignment="1">
      <alignment horizontal="center" vertical="center" wrapText="1"/>
    </xf>
    <xf numFmtId="0" fontId="1" fillId="2" borderId="7" xfId="0" applyFont="1" applyFill="1" applyBorder="1" applyAlignment="1">
      <alignment horizontal="center" vertical="center"/>
    </xf>
    <xf numFmtId="0" fontId="5" fillId="2" borderId="8" xfId="0" applyFont="1" applyFill="1" applyBorder="1" applyAlignment="1">
      <alignment horizontal="center" vertical="center" wrapText="1"/>
    </xf>
    <xf numFmtId="0" fontId="2" fillId="3" borderId="4" xfId="0" applyFont="1" applyFill="1" applyBorder="1" applyAlignment="1">
      <alignment horizontal="center" vertical="center"/>
    </xf>
    <xf numFmtId="0" fontId="1" fillId="3" borderId="5" xfId="0" applyFont="1" applyFill="1" applyBorder="1" applyAlignment="1">
      <alignment horizontal="center" vertical="center"/>
    </xf>
    <xf numFmtId="0" fontId="1" fillId="3" borderId="6" xfId="0" applyFont="1" applyFill="1" applyBorder="1" applyAlignment="1">
      <alignment horizontal="center" vertical="center"/>
    </xf>
    <xf numFmtId="8" fontId="2" fillId="0" borderId="0" xfId="0" applyNumberFormat="1" applyFont="1" applyAlignment="1">
      <alignment horizontal="center" vertical="center"/>
    </xf>
    <xf numFmtId="0" fontId="1" fillId="3" borderId="5" xfId="0" applyFont="1" applyFill="1" applyBorder="1" applyAlignment="1">
      <alignment horizontal="center" vertical="center" wrapText="1"/>
    </xf>
    <xf numFmtId="0" fontId="2" fillId="0" borderId="0" xfId="0" applyFont="1" applyAlignment="1">
      <alignment horizontal="center" vertical="center" wrapText="1"/>
    </xf>
    <xf numFmtId="0" fontId="1" fillId="3" borderId="12" xfId="0" applyFont="1" applyFill="1" applyBorder="1" applyAlignment="1">
      <alignment horizontal="center" vertical="center"/>
    </xf>
    <xf numFmtId="8" fontId="8" fillId="3" borderId="15" xfId="0" applyNumberFormat="1" applyFont="1" applyFill="1" applyBorder="1" applyAlignment="1">
      <alignment horizontal="center" vertical="center"/>
    </xf>
    <xf numFmtId="0" fontId="1" fillId="0" borderId="0" xfId="0" applyFont="1" applyAlignment="1">
      <alignment horizontal="center" vertical="center"/>
    </xf>
    <xf numFmtId="0" fontId="1" fillId="0" borderId="0" xfId="0" applyFont="1" applyAlignment="1">
      <alignment vertical="center"/>
    </xf>
    <xf numFmtId="0" fontId="1" fillId="0" borderId="0" xfId="0" applyFont="1" applyAlignment="1">
      <alignment horizontal="left" vertical="center"/>
    </xf>
    <xf numFmtId="0" fontId="5" fillId="2" borderId="7" xfId="0" applyFont="1" applyFill="1" applyBorder="1" applyAlignment="1">
      <alignment horizontal="center" vertical="center" wrapText="1"/>
    </xf>
    <xf numFmtId="0" fontId="6" fillId="5" borderId="9" xfId="0" applyFont="1" applyFill="1" applyBorder="1" applyAlignment="1">
      <alignment horizontal="left" vertical="center" wrapText="1"/>
    </xf>
    <xf numFmtId="8" fontId="6" fillId="5" borderId="8" xfId="0" applyNumberFormat="1" applyFont="1" applyFill="1" applyBorder="1" applyAlignment="1">
      <alignment horizontal="center" vertical="center"/>
    </xf>
    <xf numFmtId="8" fontId="6" fillId="5" borderId="9" xfId="0" applyNumberFormat="1" applyFont="1" applyFill="1" applyBorder="1" applyAlignment="1">
      <alignment horizontal="center" vertical="center"/>
    </xf>
    <xf numFmtId="0" fontId="6" fillId="5" borderId="9" xfId="0" applyFont="1" applyFill="1" applyBorder="1" applyAlignment="1">
      <alignment horizontal="left" vertical="center"/>
    </xf>
    <xf numFmtId="0" fontId="5" fillId="7" borderId="7" xfId="0" applyFont="1" applyFill="1" applyBorder="1" applyAlignment="1">
      <alignment horizontal="center" vertical="center" wrapText="1"/>
    </xf>
    <xf numFmtId="0" fontId="1" fillId="6" borderId="10" xfId="0" applyFont="1" applyFill="1" applyBorder="1" applyAlignment="1">
      <alignment horizontal="center" vertical="center"/>
    </xf>
    <xf numFmtId="4" fontId="2" fillId="7" borderId="10" xfId="0" applyNumberFormat="1" applyFont="1" applyFill="1" applyBorder="1" applyAlignment="1">
      <alignment horizontal="center" vertical="center"/>
    </xf>
    <xf numFmtId="8" fontId="6" fillId="0" borderId="9" xfId="0" applyNumberFormat="1" applyFont="1" applyBorder="1" applyAlignment="1" applyProtection="1">
      <alignment horizontal="center" vertical="center"/>
      <protection locked="0"/>
    </xf>
    <xf numFmtId="0" fontId="1" fillId="3" borderId="13" xfId="0" applyFont="1" applyFill="1" applyBorder="1" applyAlignment="1">
      <alignment horizontal="left" vertical="center"/>
    </xf>
    <xf numFmtId="0" fontId="1" fillId="3" borderId="14" xfId="0" applyFont="1" applyFill="1" applyBorder="1" applyAlignment="1">
      <alignment horizontal="left" vertical="center"/>
    </xf>
    <xf numFmtId="0" fontId="1" fillId="3" borderId="16" xfId="0" applyFont="1" applyFill="1" applyBorder="1" applyAlignment="1">
      <alignment horizontal="left" vertical="center"/>
    </xf>
    <xf numFmtId="0" fontId="1" fillId="3" borderId="19" xfId="0" applyFont="1" applyFill="1" applyBorder="1" applyAlignment="1">
      <alignment horizontal="center" vertical="center"/>
    </xf>
    <xf numFmtId="0" fontId="9" fillId="0" borderId="0" xfId="0" applyFont="1" applyAlignment="1">
      <alignment vertical="center"/>
    </xf>
    <xf numFmtId="0" fontId="10" fillId="0" borderId="20" xfId="0" applyFont="1" applyBorder="1"/>
    <xf numFmtId="0" fontId="10" fillId="0" borderId="4" xfId="0" applyFont="1" applyBorder="1"/>
    <xf numFmtId="0" fontId="10" fillId="0" borderId="24" xfId="0" applyFont="1" applyBorder="1"/>
    <xf numFmtId="0" fontId="10" fillId="0" borderId="0" xfId="0" applyFont="1"/>
    <xf numFmtId="0" fontId="12" fillId="0" borderId="0" xfId="0" applyFont="1" applyAlignment="1">
      <alignment horizontal="left"/>
    </xf>
    <xf numFmtId="0" fontId="2" fillId="3" borderId="27" xfId="0" applyFont="1" applyFill="1" applyBorder="1" applyAlignment="1">
      <alignment horizontal="center" vertical="center"/>
    </xf>
    <xf numFmtId="0" fontId="1" fillId="3" borderId="28" xfId="0" applyFont="1" applyFill="1" applyBorder="1" applyAlignment="1">
      <alignment horizontal="center" vertical="center"/>
    </xf>
    <xf numFmtId="0" fontId="6" fillId="5" borderId="29" xfId="0" applyFont="1" applyFill="1" applyBorder="1" applyAlignment="1">
      <alignment horizontal="left" vertical="center"/>
    </xf>
    <xf numFmtId="8" fontId="6" fillId="5" borderId="30" xfId="0" applyNumberFormat="1" applyFont="1" applyFill="1" applyBorder="1" applyAlignment="1">
      <alignment horizontal="center" vertical="center"/>
    </xf>
    <xf numFmtId="8" fontId="6" fillId="5" borderId="29" xfId="0" applyNumberFormat="1" applyFont="1" applyFill="1" applyBorder="1" applyAlignment="1">
      <alignment horizontal="center" vertical="center"/>
    </xf>
    <xf numFmtId="8" fontId="6" fillId="0" borderId="29" xfId="0" applyNumberFormat="1" applyFont="1" applyBorder="1" applyAlignment="1" applyProtection="1">
      <alignment horizontal="center" vertical="center"/>
      <protection locked="0"/>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4" fillId="4" borderId="13" xfId="0" applyFont="1" applyFill="1" applyBorder="1" applyAlignment="1">
      <alignment horizontal="center" vertical="center"/>
    </xf>
    <xf numFmtId="0" fontId="4" fillId="4" borderId="14" xfId="0" applyFont="1" applyFill="1" applyBorder="1" applyAlignment="1">
      <alignment horizontal="center" vertical="center"/>
    </xf>
    <xf numFmtId="0" fontId="4" fillId="4" borderId="17" xfId="0" applyFont="1" applyFill="1" applyBorder="1" applyAlignment="1">
      <alignment horizontal="center" vertical="center"/>
    </xf>
    <xf numFmtId="0" fontId="1" fillId="6" borderId="18" xfId="0" applyFont="1" applyFill="1" applyBorder="1" applyAlignment="1">
      <alignment horizontal="center" vertical="center"/>
    </xf>
    <xf numFmtId="0" fontId="1" fillId="6" borderId="11" xfId="0" applyFont="1" applyFill="1" applyBorder="1" applyAlignment="1">
      <alignment horizontal="center" vertical="center"/>
    </xf>
    <xf numFmtId="0" fontId="11" fillId="0" borderId="21" xfId="0" applyFont="1" applyBorder="1" applyAlignment="1">
      <alignment horizontal="left"/>
    </xf>
    <xf numFmtId="0" fontId="11" fillId="0" borderId="22" xfId="0" applyFont="1" applyBorder="1" applyAlignment="1">
      <alignment horizontal="left"/>
    </xf>
    <xf numFmtId="0" fontId="11" fillId="0" borderId="5" xfId="0" applyFont="1" applyBorder="1" applyAlignment="1">
      <alignment horizontal="left"/>
    </xf>
    <xf numFmtId="0" fontId="11" fillId="0" borderId="23" xfId="0" applyFont="1" applyBorder="1" applyAlignment="1">
      <alignment horizontal="left"/>
    </xf>
    <xf numFmtId="0" fontId="12" fillId="0" borderId="25" xfId="0" applyFont="1" applyBorder="1" applyAlignment="1">
      <alignment horizontal="left"/>
    </xf>
    <xf numFmtId="0" fontId="12" fillId="0" borderId="26" xfId="0" applyFont="1"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5A53AD-B181-4D43-91DD-8AD947E46EE3}">
  <sheetPr>
    <pageSetUpPr fitToPage="1"/>
  </sheetPr>
  <dimension ref="B2:K79"/>
  <sheetViews>
    <sheetView tabSelected="1" workbookViewId="0">
      <selection activeCell="H13" sqref="H13"/>
    </sheetView>
  </sheetViews>
  <sheetFormatPr baseColWidth="10" defaultColWidth="10.85546875" defaultRowHeight="12.75" x14ac:dyDescent="0.25"/>
  <cols>
    <col min="1" max="1" width="5.140625" style="1" customWidth="1"/>
    <col min="2" max="2" width="3.85546875" style="1" bestFit="1" customWidth="1"/>
    <col min="3" max="3" width="14.140625" style="1" customWidth="1"/>
    <col min="4" max="4" width="10.140625" style="1" hidden="1" customWidth="1"/>
    <col min="5" max="5" width="76.7109375" style="1" customWidth="1"/>
    <col min="6" max="6" width="26" style="2" hidden="1" customWidth="1"/>
    <col min="7" max="7" width="21.42578125" style="2" customWidth="1"/>
    <col min="8" max="10" width="15.7109375" style="1" customWidth="1"/>
    <col min="11" max="11" width="97" style="1" customWidth="1"/>
    <col min="12" max="16384" width="10.85546875" style="1"/>
  </cols>
  <sheetData>
    <row r="2" spans="2:10" ht="15.75" thickBot="1" x14ac:dyDescent="0.3">
      <c r="B2" s="34"/>
      <c r="C2" s="35"/>
      <c r="D2" s="35"/>
      <c r="E2" s="35"/>
      <c r="F2" s="35"/>
    </row>
    <row r="3" spans="2:10" ht="15" x14ac:dyDescent="0.25">
      <c r="B3" s="34"/>
      <c r="C3" s="31" t="s">
        <v>49</v>
      </c>
      <c r="D3" s="52">
        <v>6000012110</v>
      </c>
      <c r="E3" s="52"/>
      <c r="F3" s="52"/>
      <c r="G3" s="53"/>
    </row>
    <row r="4" spans="2:10" ht="15" x14ac:dyDescent="0.25">
      <c r="B4" s="34"/>
      <c r="C4" s="32" t="s">
        <v>50</v>
      </c>
      <c r="D4" s="54" t="s">
        <v>52</v>
      </c>
      <c r="E4" s="54"/>
      <c r="F4" s="54"/>
      <c r="G4" s="55"/>
    </row>
    <row r="5" spans="2:10" ht="15.75" thickBot="1" x14ac:dyDescent="0.3">
      <c r="B5" s="34"/>
      <c r="C5" s="33" t="s">
        <v>51</v>
      </c>
      <c r="D5" s="56">
        <v>2</v>
      </c>
      <c r="E5" s="56"/>
      <c r="F5" s="56"/>
      <c r="G5" s="57"/>
    </row>
    <row r="6" spans="2:10" ht="15" x14ac:dyDescent="0.25">
      <c r="B6" s="34"/>
      <c r="C6" s="35"/>
      <c r="D6" s="35"/>
      <c r="E6" s="35"/>
      <c r="F6" s="35"/>
    </row>
    <row r="8" spans="2:10" ht="13.5" thickBot="1" x14ac:dyDescent="0.3"/>
    <row r="9" spans="2:10" ht="16.5" thickBot="1" x14ac:dyDescent="0.3">
      <c r="B9" s="47" t="s">
        <v>16</v>
      </c>
      <c r="C9" s="48"/>
      <c r="D9" s="48"/>
      <c r="E9" s="48"/>
      <c r="F9" s="48"/>
      <c r="G9" s="49"/>
      <c r="H9" s="50" t="s">
        <v>19</v>
      </c>
    </row>
    <row r="10" spans="2:10" ht="15" customHeight="1" thickBot="1" x14ac:dyDescent="0.3">
      <c r="B10" s="42" t="s">
        <v>17</v>
      </c>
      <c r="C10" s="43"/>
      <c r="D10" s="43"/>
      <c r="E10" s="43"/>
      <c r="F10" s="43"/>
      <c r="G10" s="44"/>
      <c r="H10" s="51"/>
    </row>
    <row r="11" spans="2:10" ht="53.25" customHeight="1" x14ac:dyDescent="0.25">
      <c r="B11" s="45" t="s">
        <v>0</v>
      </c>
      <c r="C11" s="46"/>
      <c r="D11" s="3"/>
      <c r="E11" s="4" t="s">
        <v>41</v>
      </c>
      <c r="F11" s="5" t="s">
        <v>1</v>
      </c>
      <c r="G11" s="17" t="s">
        <v>1</v>
      </c>
      <c r="H11" s="22" t="s">
        <v>18</v>
      </c>
    </row>
    <row r="12" spans="2:10" ht="76.5" customHeight="1" x14ac:dyDescent="0.25">
      <c r="B12" s="6">
        <v>1</v>
      </c>
      <c r="C12" s="7" t="s">
        <v>2</v>
      </c>
      <c r="D12" s="8" t="s">
        <v>3</v>
      </c>
      <c r="E12" s="18" t="s">
        <v>21</v>
      </c>
      <c r="F12" s="19">
        <f>108.75</f>
        <v>108.75</v>
      </c>
      <c r="G12" s="20">
        <v>116.36250000000001</v>
      </c>
      <c r="H12" s="25"/>
    </row>
    <row r="13" spans="2:10" ht="76.5" customHeight="1" x14ac:dyDescent="0.25">
      <c r="B13" s="6">
        <v>2</v>
      </c>
      <c r="C13" s="7" t="s">
        <v>2</v>
      </c>
      <c r="D13" s="8" t="s">
        <v>3</v>
      </c>
      <c r="E13" s="18" t="s">
        <v>22</v>
      </c>
      <c r="F13" s="19">
        <v>245.75</v>
      </c>
      <c r="G13" s="20">
        <v>262.95250000000004</v>
      </c>
      <c r="H13" s="25"/>
    </row>
    <row r="14" spans="2:10" ht="220.5" customHeight="1" x14ac:dyDescent="0.25">
      <c r="B14" s="6">
        <v>3</v>
      </c>
      <c r="C14" s="7" t="s">
        <v>2</v>
      </c>
      <c r="D14" s="8" t="s">
        <v>3</v>
      </c>
      <c r="E14" s="18" t="s">
        <v>47</v>
      </c>
      <c r="F14" s="19">
        <v>549.6</v>
      </c>
      <c r="G14" s="20">
        <v>471.71</v>
      </c>
      <c r="H14" s="25"/>
    </row>
    <row r="15" spans="2:10" ht="204" customHeight="1" x14ac:dyDescent="0.25">
      <c r="B15" s="6">
        <v>4</v>
      </c>
      <c r="C15" s="7" t="s">
        <v>2</v>
      </c>
      <c r="D15" s="8" t="s">
        <v>3</v>
      </c>
      <c r="E15" s="18" t="s">
        <v>48</v>
      </c>
      <c r="F15" s="19">
        <f>295+140</f>
        <v>435</v>
      </c>
      <c r="G15" s="20">
        <v>349.09</v>
      </c>
      <c r="H15" s="25"/>
    </row>
    <row r="16" spans="2:10" ht="234.75" customHeight="1" x14ac:dyDescent="0.25">
      <c r="B16" s="6">
        <v>5</v>
      </c>
      <c r="C16" s="7" t="s">
        <v>2</v>
      </c>
      <c r="D16" s="8" t="s">
        <v>3</v>
      </c>
      <c r="E16" s="18" t="s">
        <v>23</v>
      </c>
      <c r="F16" s="19">
        <v>549.6</v>
      </c>
      <c r="G16" s="20">
        <v>588.072</v>
      </c>
      <c r="H16" s="25"/>
      <c r="I16" s="9"/>
      <c r="J16" s="9"/>
    </row>
    <row r="17" spans="2:8" ht="213" customHeight="1" x14ac:dyDescent="0.25">
      <c r="B17" s="6">
        <v>6</v>
      </c>
      <c r="C17" s="7" t="s">
        <v>2</v>
      </c>
      <c r="D17" s="8" t="s">
        <v>3</v>
      </c>
      <c r="E17" s="18" t="s">
        <v>24</v>
      </c>
      <c r="F17" s="19">
        <f>295+140</f>
        <v>435</v>
      </c>
      <c r="G17" s="20">
        <v>465.45000000000005</v>
      </c>
      <c r="H17" s="25"/>
    </row>
    <row r="18" spans="2:8" ht="231" customHeight="1" x14ac:dyDescent="0.25">
      <c r="B18" s="6">
        <v>7</v>
      </c>
      <c r="C18" s="7" t="s">
        <v>2</v>
      </c>
      <c r="D18" s="8" t="s">
        <v>3</v>
      </c>
      <c r="E18" s="18" t="s">
        <v>25</v>
      </c>
      <c r="F18" s="19">
        <v>533.62</v>
      </c>
      <c r="G18" s="20">
        <v>570.97340000000008</v>
      </c>
      <c r="H18" s="25"/>
    </row>
    <row r="19" spans="2:8" x14ac:dyDescent="0.25">
      <c r="B19" s="6">
        <v>8</v>
      </c>
      <c r="C19" s="7" t="s">
        <v>2</v>
      </c>
      <c r="D19" s="8" t="s">
        <v>3</v>
      </c>
      <c r="E19" s="18" t="s">
        <v>26</v>
      </c>
      <c r="F19" s="19">
        <v>50.66</v>
      </c>
      <c r="G19" s="20">
        <v>54.206200000000003</v>
      </c>
      <c r="H19" s="25"/>
    </row>
    <row r="20" spans="2:8" ht="19.5" customHeight="1" x14ac:dyDescent="0.25">
      <c r="B20" s="6">
        <v>9</v>
      </c>
      <c r="C20" s="7" t="s">
        <v>2</v>
      </c>
      <c r="D20" s="8" t="s">
        <v>3</v>
      </c>
      <c r="E20" s="18" t="s">
        <v>27</v>
      </c>
      <c r="F20" s="19">
        <v>50.66</v>
      </c>
      <c r="G20" s="20">
        <v>54.206200000000003</v>
      </c>
      <c r="H20" s="25"/>
    </row>
    <row r="21" spans="2:8" ht="55.5" customHeight="1" x14ac:dyDescent="0.25">
      <c r="B21" s="6">
        <v>10</v>
      </c>
      <c r="C21" s="7" t="s">
        <v>2</v>
      </c>
      <c r="D21" s="8" t="s">
        <v>3</v>
      </c>
      <c r="E21" s="18" t="s">
        <v>28</v>
      </c>
      <c r="F21" s="19">
        <v>12.58</v>
      </c>
      <c r="G21" s="20">
        <v>13.460600000000001</v>
      </c>
      <c r="H21" s="25"/>
    </row>
    <row r="22" spans="2:8" ht="75.75" customHeight="1" x14ac:dyDescent="0.25">
      <c r="B22" s="6">
        <v>11</v>
      </c>
      <c r="C22" s="7" t="s">
        <v>2</v>
      </c>
      <c r="D22" s="8" t="s">
        <v>3</v>
      </c>
      <c r="E22" s="18" t="s">
        <v>29</v>
      </c>
      <c r="F22" s="19">
        <v>66.540000000000006</v>
      </c>
      <c r="G22" s="20">
        <v>71.197800000000015</v>
      </c>
      <c r="H22" s="25"/>
    </row>
    <row r="23" spans="2:8" ht="46.5" customHeight="1" x14ac:dyDescent="0.25">
      <c r="B23" s="6">
        <v>12</v>
      </c>
      <c r="C23" s="7" t="s">
        <v>2</v>
      </c>
      <c r="D23" s="8" t="s">
        <v>3</v>
      </c>
      <c r="E23" s="18" t="s">
        <v>30</v>
      </c>
      <c r="F23" s="19">
        <v>91.88</v>
      </c>
      <c r="G23" s="20">
        <v>98.311599999999999</v>
      </c>
      <c r="H23" s="25"/>
    </row>
    <row r="24" spans="2:8" ht="69" customHeight="1" x14ac:dyDescent="0.25">
      <c r="B24" s="6">
        <v>13</v>
      </c>
      <c r="C24" s="7" t="s">
        <v>2</v>
      </c>
      <c r="D24" s="8" t="s">
        <v>3</v>
      </c>
      <c r="E24" s="18" t="s">
        <v>31</v>
      </c>
      <c r="F24" s="19">
        <v>420.37</v>
      </c>
      <c r="G24" s="20">
        <v>449.79590000000002</v>
      </c>
      <c r="H24" s="25"/>
    </row>
    <row r="25" spans="2:8" ht="48.75" customHeight="1" x14ac:dyDescent="0.25">
      <c r="B25" s="6">
        <v>14</v>
      </c>
      <c r="C25" s="7" t="s">
        <v>2</v>
      </c>
      <c r="D25" s="8" t="s">
        <v>3</v>
      </c>
      <c r="E25" s="18" t="s">
        <v>32</v>
      </c>
      <c r="F25" s="19">
        <v>44.17</v>
      </c>
      <c r="G25" s="20">
        <v>47.261900000000004</v>
      </c>
      <c r="H25" s="25"/>
    </row>
    <row r="26" spans="2:8" ht="83.25" customHeight="1" x14ac:dyDescent="0.25">
      <c r="B26" s="6">
        <v>15</v>
      </c>
      <c r="C26" s="7" t="s">
        <v>2</v>
      </c>
      <c r="D26" s="8" t="s">
        <v>3</v>
      </c>
      <c r="E26" s="18" t="s">
        <v>33</v>
      </c>
      <c r="F26" s="19">
        <v>244.15</v>
      </c>
      <c r="G26" s="20">
        <v>261.2405</v>
      </c>
      <c r="H26" s="25"/>
    </row>
    <row r="27" spans="2:8" ht="83.25" customHeight="1" x14ac:dyDescent="0.25">
      <c r="B27" s="6">
        <v>16</v>
      </c>
      <c r="C27" s="7" t="s">
        <v>2</v>
      </c>
      <c r="D27" s="8" t="s">
        <v>3</v>
      </c>
      <c r="E27" s="18" t="s">
        <v>54</v>
      </c>
      <c r="F27" s="19"/>
      <c r="G27" s="20">
        <v>362.91</v>
      </c>
      <c r="H27" s="25"/>
    </row>
    <row r="28" spans="2:8" ht="83.25" customHeight="1" x14ac:dyDescent="0.25">
      <c r="B28" s="6">
        <v>17</v>
      </c>
      <c r="C28" s="7" t="s">
        <v>2</v>
      </c>
      <c r="D28" s="8" t="s">
        <v>3</v>
      </c>
      <c r="E28" s="18" t="s">
        <v>55</v>
      </c>
      <c r="F28" s="19"/>
      <c r="G28" s="20">
        <v>638.54999999999995</v>
      </c>
      <c r="H28" s="25"/>
    </row>
    <row r="29" spans="2:8" ht="83.25" customHeight="1" x14ac:dyDescent="0.25">
      <c r="B29" s="6">
        <v>18</v>
      </c>
      <c r="C29" s="7" t="s">
        <v>2</v>
      </c>
      <c r="D29" s="8" t="s">
        <v>3</v>
      </c>
      <c r="E29" s="18" t="s">
        <v>56</v>
      </c>
      <c r="F29" s="19"/>
      <c r="G29" s="20">
        <v>716.33</v>
      </c>
      <c r="H29" s="25"/>
    </row>
    <row r="30" spans="2:8" ht="83.25" customHeight="1" x14ac:dyDescent="0.25">
      <c r="B30" s="6">
        <v>19</v>
      </c>
      <c r="C30" s="7" t="s">
        <v>2</v>
      </c>
      <c r="D30" s="8" t="s">
        <v>3</v>
      </c>
      <c r="E30" s="18" t="s">
        <v>53</v>
      </c>
      <c r="F30" s="19"/>
      <c r="G30" s="20">
        <v>1529.3</v>
      </c>
      <c r="H30" s="25"/>
    </row>
    <row r="31" spans="2:8" ht="94.5" customHeight="1" x14ac:dyDescent="0.25">
      <c r="B31" s="6">
        <v>20</v>
      </c>
      <c r="C31" s="7" t="s">
        <v>2</v>
      </c>
      <c r="D31" s="8" t="s">
        <v>3</v>
      </c>
      <c r="E31" s="18" t="s">
        <v>57</v>
      </c>
      <c r="F31" s="19">
        <v>1960.6</v>
      </c>
      <c r="G31" s="20">
        <v>1960.6</v>
      </c>
      <c r="H31" s="25"/>
    </row>
    <row r="32" spans="2:8" ht="94.5" customHeight="1" x14ac:dyDescent="0.25">
      <c r="B32" s="6">
        <v>21</v>
      </c>
      <c r="C32" s="7" t="s">
        <v>2</v>
      </c>
      <c r="D32" s="8" t="s">
        <v>3</v>
      </c>
      <c r="E32" s="18" t="s">
        <v>58</v>
      </c>
      <c r="F32" s="19">
        <v>124.67</v>
      </c>
      <c r="G32" s="20">
        <v>133.39690000000002</v>
      </c>
      <c r="H32" s="25"/>
    </row>
    <row r="33" spans="2:11" ht="94.5" customHeight="1" x14ac:dyDescent="0.25">
      <c r="B33" s="6">
        <v>22</v>
      </c>
      <c r="C33" s="7" t="s">
        <v>2</v>
      </c>
      <c r="D33" s="8" t="s">
        <v>3</v>
      </c>
      <c r="E33" s="18" t="s">
        <v>59</v>
      </c>
      <c r="F33" s="19">
        <v>354.21</v>
      </c>
      <c r="G33" s="20">
        <v>379.00470000000001</v>
      </c>
      <c r="H33" s="25"/>
    </row>
    <row r="34" spans="2:11" ht="94.5" customHeight="1" x14ac:dyDescent="0.25">
      <c r="B34" s="6">
        <v>23</v>
      </c>
      <c r="C34" s="7" t="s">
        <v>2</v>
      </c>
      <c r="D34" s="8" t="s">
        <v>4</v>
      </c>
      <c r="E34" s="18" t="s">
        <v>5</v>
      </c>
      <c r="F34" s="19"/>
      <c r="G34" s="20">
        <v>112.43</v>
      </c>
      <c r="H34" s="25"/>
    </row>
    <row r="35" spans="2:11" ht="360.75" customHeight="1" x14ac:dyDescent="0.25">
      <c r="B35" s="6">
        <v>24</v>
      </c>
      <c r="C35" s="7" t="s">
        <v>2</v>
      </c>
      <c r="D35" s="8" t="s">
        <v>4</v>
      </c>
      <c r="E35" s="18" t="s">
        <v>35</v>
      </c>
      <c r="F35" s="19"/>
      <c r="G35" s="20">
        <v>548.54999999999995</v>
      </c>
      <c r="H35" s="25"/>
      <c r="K35" s="30"/>
    </row>
    <row r="36" spans="2:11" ht="94.5" hidden="1" customHeight="1" thickBot="1" x14ac:dyDescent="0.25">
      <c r="B36" s="6">
        <v>25</v>
      </c>
      <c r="C36" s="10" t="s">
        <v>6</v>
      </c>
      <c r="D36" s="8" t="s">
        <v>4</v>
      </c>
      <c r="E36" s="18" t="s">
        <v>36</v>
      </c>
      <c r="F36" s="19"/>
      <c r="G36" s="20"/>
      <c r="H36" s="25"/>
      <c r="K36" s="30" t="s">
        <v>45</v>
      </c>
    </row>
    <row r="37" spans="2:11" ht="94.5" hidden="1" customHeight="1" thickBot="1" x14ac:dyDescent="0.3">
      <c r="B37" s="6">
        <v>26</v>
      </c>
      <c r="C37" s="7" t="s">
        <v>7</v>
      </c>
      <c r="D37" s="8"/>
      <c r="E37" s="18" t="s">
        <v>8</v>
      </c>
      <c r="F37" s="19">
        <v>11.98</v>
      </c>
      <c r="G37" s="20"/>
      <c r="H37" s="25"/>
      <c r="I37" s="11"/>
      <c r="J37" s="11"/>
    </row>
    <row r="38" spans="2:11" ht="94.5" hidden="1" customHeight="1" thickBot="1" x14ac:dyDescent="0.3">
      <c r="B38" s="6">
        <v>27</v>
      </c>
      <c r="C38" s="7" t="s">
        <v>7</v>
      </c>
      <c r="D38" s="8"/>
      <c r="E38" s="21" t="s">
        <v>9</v>
      </c>
      <c r="F38" s="19">
        <v>4.38</v>
      </c>
      <c r="G38" s="20"/>
      <c r="H38" s="25"/>
    </row>
    <row r="39" spans="2:11" ht="94.5" hidden="1" customHeight="1" thickBot="1" x14ac:dyDescent="0.3">
      <c r="B39" s="6">
        <v>28</v>
      </c>
      <c r="C39" s="7" t="s">
        <v>7</v>
      </c>
      <c r="D39" s="8"/>
      <c r="E39" s="18" t="s">
        <v>10</v>
      </c>
      <c r="F39" s="19">
        <v>18.18</v>
      </c>
      <c r="G39" s="20"/>
      <c r="H39" s="25"/>
    </row>
    <row r="40" spans="2:11" ht="18" hidden="1" customHeight="1" thickBot="1" x14ac:dyDescent="0.3">
      <c r="B40" s="6">
        <v>29</v>
      </c>
      <c r="C40" s="7" t="s">
        <v>7</v>
      </c>
      <c r="D40" s="8"/>
      <c r="E40" s="18" t="s">
        <v>11</v>
      </c>
      <c r="F40" s="19">
        <v>16.149999999999999</v>
      </c>
      <c r="G40" s="20"/>
      <c r="H40" s="25"/>
    </row>
    <row r="41" spans="2:11" ht="19.5" hidden="1" customHeight="1" x14ac:dyDescent="0.25">
      <c r="B41" s="6">
        <v>30</v>
      </c>
      <c r="C41" s="7" t="s">
        <v>7</v>
      </c>
      <c r="D41" s="8"/>
      <c r="E41" s="21" t="s">
        <v>12</v>
      </c>
      <c r="F41" s="19">
        <v>5.45</v>
      </c>
      <c r="G41" s="20"/>
      <c r="H41" s="25"/>
    </row>
    <row r="42" spans="2:11" ht="168" customHeight="1" x14ac:dyDescent="0.25">
      <c r="B42" s="6">
        <v>31</v>
      </c>
      <c r="C42" s="7" t="s">
        <v>44</v>
      </c>
      <c r="D42" s="8"/>
      <c r="E42" s="18" t="s">
        <v>60</v>
      </c>
      <c r="F42" s="19"/>
      <c r="G42" s="20">
        <v>702</v>
      </c>
      <c r="H42" s="25"/>
    </row>
    <row r="43" spans="2:11" ht="74.25" customHeight="1" x14ac:dyDescent="0.25">
      <c r="B43" s="6">
        <v>32</v>
      </c>
      <c r="C43" s="7" t="s">
        <v>2</v>
      </c>
      <c r="D43" s="8"/>
      <c r="E43" s="18" t="s">
        <v>46</v>
      </c>
      <c r="F43" s="19"/>
      <c r="G43" s="20">
        <v>75</v>
      </c>
      <c r="H43" s="25"/>
    </row>
    <row r="44" spans="2:11" ht="18" customHeight="1" x14ac:dyDescent="0.25">
      <c r="B44" s="36">
        <v>1</v>
      </c>
      <c r="C44" s="37" t="s">
        <v>7</v>
      </c>
      <c r="D44" s="29"/>
      <c r="E44" s="38" t="s">
        <v>43</v>
      </c>
      <c r="F44" s="39"/>
      <c r="G44" s="40">
        <v>75.721739130434784</v>
      </c>
      <c r="H44" s="41"/>
    </row>
    <row r="45" spans="2:11" ht="18" customHeight="1" x14ac:dyDescent="0.25">
      <c r="B45" s="6">
        <v>2</v>
      </c>
      <c r="C45" s="7" t="s">
        <v>7</v>
      </c>
      <c r="D45" s="8"/>
      <c r="E45" s="21" t="s">
        <v>34</v>
      </c>
      <c r="F45" s="19"/>
      <c r="G45" s="20">
        <v>85.521739130434995</v>
      </c>
      <c r="H45" s="25"/>
    </row>
    <row r="46" spans="2:11" ht="44.25" customHeight="1" x14ac:dyDescent="0.25">
      <c r="B46" s="6">
        <v>1</v>
      </c>
      <c r="C46" s="7" t="s">
        <v>13</v>
      </c>
      <c r="D46" s="8" t="s">
        <v>3</v>
      </c>
      <c r="E46" s="18" t="s">
        <v>38</v>
      </c>
      <c r="F46" s="19">
        <f>24.82/1.07</f>
        <v>23.196261682242991</v>
      </c>
      <c r="G46" s="20">
        <v>24.82</v>
      </c>
      <c r="H46" s="25"/>
    </row>
    <row r="47" spans="2:11" ht="52.5" customHeight="1" x14ac:dyDescent="0.25">
      <c r="B47" s="6">
        <v>2</v>
      </c>
      <c r="C47" s="7" t="s">
        <v>14</v>
      </c>
      <c r="D47" s="8"/>
      <c r="E47" s="18" t="s">
        <v>39</v>
      </c>
      <c r="F47" s="19">
        <v>28.54</v>
      </c>
      <c r="G47" s="20">
        <v>30.537800000000001</v>
      </c>
      <c r="H47" s="25"/>
    </row>
    <row r="48" spans="2:11" ht="51" customHeight="1" x14ac:dyDescent="0.25">
      <c r="B48" s="6">
        <v>3</v>
      </c>
      <c r="C48" s="7" t="s">
        <v>14</v>
      </c>
      <c r="D48" s="8"/>
      <c r="E48" s="18" t="s">
        <v>40</v>
      </c>
      <c r="F48" s="19">
        <v>28.54</v>
      </c>
      <c r="G48" s="20">
        <v>30.537800000000001</v>
      </c>
      <c r="H48" s="25"/>
    </row>
    <row r="49" spans="2:10" ht="39.75" customHeight="1" x14ac:dyDescent="0.25">
      <c r="B49" s="6">
        <v>4</v>
      </c>
      <c r="C49" s="7" t="s">
        <v>14</v>
      </c>
      <c r="D49" s="8"/>
      <c r="E49" s="18" t="s">
        <v>37</v>
      </c>
      <c r="F49" s="19">
        <v>415.01</v>
      </c>
      <c r="G49" s="20">
        <v>444.0607</v>
      </c>
      <c r="H49" s="25"/>
    </row>
    <row r="50" spans="2:10" ht="80.25" customHeight="1" thickBot="1" x14ac:dyDescent="0.3">
      <c r="B50" s="6">
        <v>5</v>
      </c>
      <c r="C50" s="7" t="s">
        <v>14</v>
      </c>
      <c r="D50" s="8"/>
      <c r="E50" s="18" t="s">
        <v>42</v>
      </c>
      <c r="F50" s="19">
        <v>415.01</v>
      </c>
      <c r="G50" s="20">
        <v>650.75</v>
      </c>
      <c r="H50" s="25"/>
    </row>
    <row r="51" spans="2:10" ht="42" customHeight="1" thickBot="1" x14ac:dyDescent="0.3">
      <c r="D51" s="29"/>
      <c r="F51" s="1"/>
      <c r="G51" s="1"/>
      <c r="J51" s="23" t="s">
        <v>20</v>
      </c>
    </row>
    <row r="52" spans="2:10" ht="42" customHeight="1" thickBot="1" x14ac:dyDescent="0.3">
      <c r="B52" s="26" t="s">
        <v>15</v>
      </c>
      <c r="C52" s="27"/>
      <c r="D52" s="8" t="s">
        <v>3</v>
      </c>
      <c r="E52" s="28"/>
      <c r="F52" s="13">
        <f>+SUM(F12:F49)</f>
        <v>6829.236261682242</v>
      </c>
      <c r="G52" s="13">
        <f>+SUM(G12:G49)</f>
        <v>11723.562478260868</v>
      </c>
      <c r="H52" s="13">
        <f>+SUM(H12:H49)</f>
        <v>0</v>
      </c>
      <c r="J52" s="24">
        <f>100-(100*H52/G52)</f>
        <v>100</v>
      </c>
    </row>
    <row r="53" spans="2:10" ht="42" customHeight="1" x14ac:dyDescent="0.25">
      <c r="B53" s="14"/>
      <c r="C53" s="15"/>
      <c r="D53" s="8"/>
      <c r="E53" s="14"/>
    </row>
    <row r="54" spans="2:10" ht="42" customHeight="1" x14ac:dyDescent="0.25">
      <c r="B54" s="14"/>
      <c r="C54" s="15"/>
      <c r="D54" s="8"/>
      <c r="E54" s="15"/>
    </row>
    <row r="55" spans="2:10" ht="42" customHeight="1" x14ac:dyDescent="0.25">
      <c r="B55" s="14"/>
      <c r="C55" s="16"/>
      <c r="D55" s="8"/>
      <c r="E55" s="15"/>
    </row>
    <row r="56" spans="2:10" ht="42" customHeight="1" x14ac:dyDescent="0.25">
      <c r="D56" s="8"/>
    </row>
    <row r="57" spans="2:10" ht="42" customHeight="1" x14ac:dyDescent="0.25">
      <c r="D57" s="8"/>
    </row>
    <row r="58" spans="2:10" ht="42" customHeight="1" thickBot="1" x14ac:dyDescent="0.3">
      <c r="D58" s="12"/>
    </row>
    <row r="59" spans="2:10" ht="42" customHeight="1" thickBot="1" x14ac:dyDescent="0.3"/>
    <row r="60" spans="2:10" ht="42" customHeight="1" thickBot="1" x14ac:dyDescent="0.3">
      <c r="D60" s="27"/>
    </row>
    <row r="61" spans="2:10" ht="42" customHeight="1" x14ac:dyDescent="0.25">
      <c r="D61" s="15"/>
    </row>
    <row r="62" spans="2:10" ht="42" customHeight="1" x14ac:dyDescent="0.25">
      <c r="D62" s="15"/>
    </row>
    <row r="63" spans="2:10" ht="42" customHeight="1" x14ac:dyDescent="0.25">
      <c r="D63" s="16"/>
    </row>
    <row r="65" ht="24.75" customHeight="1" x14ac:dyDescent="0.25"/>
    <row r="66" ht="17.25" customHeight="1" x14ac:dyDescent="0.25"/>
    <row r="79" ht="77.25" customHeight="1" x14ac:dyDescent="0.25"/>
  </sheetData>
  <sheetProtection algorithmName="SHA-512" hashValue="Vtya3hE3s+Oz2XNjCK2+8b056/Ed6gSfNlt/f0Y+sMoW/80lC5dtj5Gqf0J/jiSEKX8ZTAKNwNuie8VbW0JTmA==" saltValue="jjnx6b2xeYbeDKtJ1sKErw==" spinCount="100000" sheet="1" selectLockedCells="1"/>
  <mergeCells count="7">
    <mergeCell ref="B10:G10"/>
    <mergeCell ref="B11:C11"/>
    <mergeCell ref="B9:G9"/>
    <mergeCell ref="H9:H10"/>
    <mergeCell ref="D3:G3"/>
    <mergeCell ref="D4:G4"/>
    <mergeCell ref="D5:G5"/>
  </mergeCells>
  <dataValidations count="1">
    <dataValidation type="decimal" operator="lessThanOrEqual" allowBlank="1" showInputMessage="1" showErrorMessage="1" errorTitle="VALOR INCORRECTO" error="el valor supera el de licitación" sqref="H12:H50" xr:uid="{BE599B4D-8C92-4BEA-8200-22706E2E6DCE}">
      <formula1>G12</formula1>
    </dataValidation>
  </dataValidations>
  <pageMargins left="0.70866141732283472" right="0.70866141732283472" top="0.74803149606299213" bottom="0.74803149606299213" header="0.31496062992125984" footer="0.31496062992125984"/>
  <pageSetup paperSize="9" scale="3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250721 lista REP PRESUP EXT</vt:lpstr>
      <vt:lpstr>'250721 lista REP PRESUP EXT'!Área_de_impresión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2025-07-21T08:53:09Z</dcterms:created>
  <dcterms:modified xsi:type="dcterms:W3CDTF">2025-07-22T06:54:10Z</dcterms:modified>
</cp:coreProperties>
</file>