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202300"/>
  <xr:revisionPtr revIDLastSave="0" documentId="13_ncr:1_{BA1C77D9-0F1B-4070-8996-BB0A741B4574}" xr6:coauthVersionLast="47" xr6:coauthVersionMax="47" xr10:uidLastSave="{00000000-0000-0000-0000-000000000000}"/>
  <bookViews>
    <workbookView xWindow="-120" yWindow="-120" windowWidth="29040" windowHeight="15720" xr2:uid="{0B0FFFEA-49DC-4271-9504-F38C525A91E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1" i="1"/>
  <c r="F8" i="1"/>
  <c r="F13" i="1" s="1"/>
  <c r="F14" i="1" s="1"/>
  <c r="I12" i="1"/>
  <c r="I13" i="1" s="1"/>
  <c r="I14" i="1" s="1"/>
  <c r="F22" i="1" l="1"/>
  <c r="F21" i="1"/>
  <c r="I23" i="1" l="1"/>
  <c r="I24" i="1" s="1"/>
  <c r="I25" i="1" s="1"/>
  <c r="F23" i="1"/>
  <c r="F24" i="1" s="1"/>
  <c r="F25" i="1" s="1"/>
</calcChain>
</file>

<file path=xl/sharedStrings.xml><?xml version="1.0" encoding="utf-8"?>
<sst xmlns="http://schemas.openxmlformats.org/spreadsheetml/2006/main" count="24" uniqueCount="23">
  <si>
    <t>Nº LICITACIÓN</t>
  </si>
  <si>
    <t>TÍTULO</t>
  </si>
  <si>
    <t>MANTENIMIENTO INTEGRAL SISTEMA DE COLUMNAS SECAS Y SISTEMAS PCI INTEGRAL INTER ESTACIÓN</t>
  </si>
  <si>
    <t>Nº DE LOTE</t>
  </si>
  <si>
    <t>DESGLOSE DE PRESUPUESTO</t>
  </si>
  <si>
    <t>LOTE 1</t>
  </si>
  <si>
    <t>MANTENIMIENTO INTEGRAL</t>
  </si>
  <si>
    <t>MPREV SEMESTRAL</t>
  </si>
  <si>
    <t>MPREV TRIMESTRAL</t>
  </si>
  <si>
    <t>MPREV QUINQUENAL</t>
  </si>
  <si>
    <t>CORRECTIVO</t>
  </si>
  <si>
    <t>PARTIDA VANDALISMO + ACCIONES</t>
  </si>
  <si>
    <t>PRESUPUESTO DE EJECUCIÓN ANUAL</t>
  </si>
  <si>
    <t>PRESUPUESTO DE EJECUCIÓN 4 AÑOS</t>
  </si>
  <si>
    <t>BASE IMPONIBLE</t>
  </si>
  <si>
    <t>IVA ( 21%)</t>
  </si>
  <si>
    <t>PRESUPUESTO BASE DE LICITACIÓN</t>
  </si>
  <si>
    <t>LOTE 1 OFERTA</t>
  </si>
  <si>
    <t>GASTOS GENERALES (G.G.)</t>
  </si>
  <si>
    <t>BENEFICIO INDUSTRIAL (B.I.)</t>
  </si>
  <si>
    <t>NOTA:</t>
  </si>
  <si>
    <t>SE DEBEN RELLENAR LAS CUATRO CASILLAS EN BLANCO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</si>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</sst>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rgb="FFFF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1" fillId="4" borderId="19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0" borderId="0" xfId="0" applyFont="1"/>
    <xf numFmtId="0" fontId="1" fillId="0" borderId="0" xfId="0" applyFont="1" applyAlignment="1">
      <alignment horizontal="left" vertical="center"/>
    </xf>
    <xf numFmtId="4" fontId="2" fillId="0" borderId="0" xfId="0" applyNumberFormat="1" applyFont="1"/>
    <xf numFmtId="9" fontId="1" fillId="11" borderId="9" xfId="0" applyNumberFormat="1" applyFont="1" applyFill="1" applyBorder="1" applyAlignment="1">
      <alignment horizontal="center" vertical="center"/>
    </xf>
    <xf numFmtId="9" fontId="1" fillId="11" borderId="11" xfId="0" applyNumberFormat="1" applyFont="1" applyFill="1" applyBorder="1" applyAlignment="1">
      <alignment horizontal="center" vertical="center"/>
    </xf>
    <xf numFmtId="0" fontId="1" fillId="4" borderId="3" xfId="0" applyFont="1" applyFill="1" applyBorder="1"/>
    <xf numFmtId="0" fontId="2" fillId="0" borderId="21" xfId="0" applyFont="1" applyBorder="1"/>
    <xf numFmtId="0" fontId="1" fillId="12" borderId="3" xfId="0" applyFont="1" applyFill="1" applyBorder="1"/>
    <xf numFmtId="0" fontId="1" fillId="5" borderId="27" xfId="0" applyFont="1" applyFill="1" applyBorder="1" applyAlignment="1">
      <alignment horizontal="left"/>
    </xf>
    <xf numFmtId="0" fontId="1" fillId="5" borderId="29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 vertical="center"/>
    </xf>
    <xf numFmtId="0" fontId="1" fillId="5" borderId="28" xfId="0" applyFont="1" applyFill="1" applyBorder="1" applyAlignment="1">
      <alignment horizontal="left" vertical="center"/>
    </xf>
    <xf numFmtId="0" fontId="1" fillId="5" borderId="29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" fillId="11" borderId="31" xfId="0" applyFont="1" applyFill="1" applyBorder="1" applyAlignment="1">
      <alignment horizontal="left" vertical="center"/>
    </xf>
    <xf numFmtId="0" fontId="1" fillId="11" borderId="6" xfId="0" applyFont="1" applyFill="1" applyBorder="1" applyAlignment="1">
      <alignment horizontal="left" vertical="center"/>
    </xf>
    <xf numFmtId="0" fontId="1" fillId="11" borderId="32" xfId="0" applyFont="1" applyFill="1" applyBorder="1" applyAlignment="1">
      <alignment horizontal="left" vertical="center"/>
    </xf>
    <xf numFmtId="0" fontId="1" fillId="12" borderId="7" xfId="0" applyFont="1" applyFill="1" applyBorder="1" applyAlignment="1">
      <alignment horizontal="left" vertical="center"/>
    </xf>
    <xf numFmtId="0" fontId="1" fillId="12" borderId="3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/>
    </xf>
    <xf numFmtId="0" fontId="1" fillId="3" borderId="3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wrapText="1"/>
    </xf>
    <xf numFmtId="0" fontId="1" fillId="3" borderId="32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3" borderId="33" xfId="0" applyFont="1" applyFill="1" applyBorder="1" applyAlignment="1">
      <alignment horizontal="left"/>
    </xf>
    <xf numFmtId="0" fontId="1" fillId="7" borderId="7" xfId="0" applyFont="1" applyFill="1" applyBorder="1" applyAlignment="1">
      <alignment horizontal="left" vertical="center"/>
    </xf>
    <xf numFmtId="0" fontId="1" fillId="7" borderId="15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/>
    </xf>
    <xf numFmtId="0" fontId="1" fillId="6" borderId="18" xfId="0" applyFont="1" applyFill="1" applyBorder="1" applyAlignment="1">
      <alignment horizontal="left" vertical="center"/>
    </xf>
    <xf numFmtId="0" fontId="1" fillId="5" borderId="17" xfId="0" applyFont="1" applyFill="1" applyBorder="1" applyAlignment="1">
      <alignment horizontal="left"/>
    </xf>
    <xf numFmtId="0" fontId="1" fillId="5" borderId="30" xfId="0" applyFont="1" applyFill="1" applyBorder="1" applyAlignment="1">
      <alignment horizontal="left"/>
    </xf>
    <xf numFmtId="0" fontId="1" fillId="5" borderId="22" xfId="0" applyFont="1" applyFill="1" applyBorder="1" applyAlignment="1">
      <alignment horizontal="left"/>
    </xf>
    <xf numFmtId="0" fontId="1" fillId="5" borderId="25" xfId="0" applyFont="1" applyFill="1" applyBorder="1" applyAlignment="1">
      <alignment horizontal="left"/>
    </xf>
    <xf numFmtId="10" fontId="2" fillId="0" borderId="3" xfId="0" applyNumberFormat="1" applyFont="1" applyBorder="1" applyProtection="1">
      <protection locked="0"/>
    </xf>
    <xf numFmtId="164" fontId="2" fillId="6" borderId="9" xfId="0" applyNumberFormat="1" applyFont="1" applyFill="1" applyBorder="1" applyAlignment="1">
      <alignment horizontal="right" vertical="center"/>
    </xf>
    <xf numFmtId="164" fontId="2" fillId="6" borderId="10" xfId="0" applyNumberFormat="1" applyFont="1" applyFill="1" applyBorder="1" applyAlignment="1">
      <alignment horizontal="right" vertical="center"/>
    </xf>
    <xf numFmtId="164" fontId="2" fillId="6" borderId="26" xfId="0" applyNumberFormat="1" applyFont="1" applyFill="1" applyBorder="1" applyAlignment="1">
      <alignment horizontal="right" vertical="center"/>
    </xf>
    <xf numFmtId="164" fontId="2" fillId="6" borderId="3" xfId="0" applyNumberFormat="1" applyFont="1" applyFill="1" applyBorder="1"/>
    <xf numFmtId="164" fontId="2" fillId="6" borderId="34" xfId="0" applyNumberFormat="1" applyFont="1" applyFill="1" applyBorder="1"/>
    <xf numFmtId="164" fontId="2" fillId="6" borderId="20" xfId="0" applyNumberFormat="1" applyFont="1" applyFill="1" applyBorder="1"/>
    <xf numFmtId="164" fontId="1" fillId="7" borderId="11" xfId="0" applyNumberFormat="1" applyFont="1" applyFill="1" applyBorder="1"/>
    <xf numFmtId="164" fontId="2" fillId="11" borderId="9" xfId="0" applyNumberFormat="1" applyFont="1" applyFill="1" applyBorder="1"/>
    <xf numFmtId="164" fontId="2" fillId="11" borderId="10" xfId="0" applyNumberFormat="1" applyFont="1" applyFill="1" applyBorder="1"/>
    <xf numFmtId="164" fontId="1" fillId="12" borderId="11" xfId="0" applyNumberFormat="1" applyFont="1" applyFill="1" applyBorder="1"/>
    <xf numFmtId="164" fontId="2" fillId="0" borderId="9" xfId="0" applyNumberFormat="1" applyFont="1" applyBorder="1" applyAlignment="1" applyProtection="1">
      <alignment horizontal="right" vertical="center"/>
      <protection locked="0"/>
    </xf>
    <xf numFmtId="164" fontId="2" fillId="0" borderId="10" xfId="0" applyNumberFormat="1" applyFont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Protection="1">
      <protection locked="0"/>
    </xf>
    <xf numFmtId="164" fontId="2" fillId="8" borderId="20" xfId="0" applyNumberFormat="1" applyFont="1" applyFill="1" applyBorder="1"/>
    <xf numFmtId="164" fontId="2" fillId="8" borderId="10" xfId="0" applyNumberFormat="1" applyFont="1" applyFill="1" applyBorder="1"/>
    <xf numFmtId="164" fontId="1" fillId="9" borderId="11" xfId="0" applyNumberFormat="1" applyFont="1" applyFill="1" applyBorder="1"/>
    <xf numFmtId="164" fontId="2" fillId="8" borderId="9" xfId="0" applyNumberFormat="1" applyFont="1" applyFill="1" applyBorder="1"/>
    <xf numFmtId="164" fontId="1" fillId="10" borderId="1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A4AA8-53BD-466E-A611-CFE9016C6A1D}">
  <dimension ref="C2:I28"/>
  <sheetViews>
    <sheetView tabSelected="1" workbookViewId="0">
      <selection activeCell="I25" sqref="I25"/>
    </sheetView>
  </sheetViews>
  <sheetFormatPr baseColWidth="10" defaultColWidth="11.42578125" defaultRowHeight="15" x14ac:dyDescent="0.25"/>
  <cols>
    <col min="1" max="2" width="11.42578125" style="1"/>
    <col min="3" max="3" width="18.28515625" style="1" customWidth="1"/>
    <col min="4" max="4" width="34.28515625" style="1" customWidth="1"/>
    <col min="5" max="5" width="13" style="1" customWidth="1"/>
    <col min="6" max="6" width="17.7109375" style="1" customWidth="1"/>
    <col min="7" max="7" width="6.42578125" style="1" customWidth="1"/>
    <col min="8" max="8" width="12.140625" style="1" customWidth="1"/>
    <col min="9" max="9" width="17.7109375" style="1" customWidth="1"/>
    <col min="10" max="16384" width="11.42578125" style="1"/>
  </cols>
  <sheetData>
    <row r="2" spans="3:9" ht="15.75" thickBot="1" x14ac:dyDescent="0.3"/>
    <row r="3" spans="3:9" x14ac:dyDescent="0.25">
      <c r="C3" s="7" t="s">
        <v>0</v>
      </c>
      <c r="D3" s="29">
        <v>6000012110</v>
      </c>
      <c r="E3" s="29"/>
      <c r="F3" s="29"/>
      <c r="G3" s="29"/>
      <c r="H3" s="30"/>
      <c r="I3" s="31"/>
    </row>
    <row r="4" spans="3:9" ht="15" customHeight="1" x14ac:dyDescent="0.25">
      <c r="C4" s="8" t="s">
        <v>1</v>
      </c>
      <c r="D4" s="32" t="s">
        <v>2</v>
      </c>
      <c r="E4" s="32"/>
      <c r="F4" s="32"/>
      <c r="G4" s="32"/>
      <c r="H4" s="33"/>
      <c r="I4" s="34"/>
    </row>
    <row r="5" spans="3:9" ht="15.75" thickBot="1" x14ac:dyDescent="0.3">
      <c r="C5" s="9" t="s">
        <v>3</v>
      </c>
      <c r="D5" s="35">
        <v>1</v>
      </c>
      <c r="E5" s="35"/>
      <c r="F5" s="35"/>
      <c r="G5" s="35"/>
      <c r="H5" s="36"/>
      <c r="I5" s="37"/>
    </row>
    <row r="6" spans="3:9" ht="15.75" thickBot="1" x14ac:dyDescent="0.3">
      <c r="G6" s="16"/>
      <c r="H6" s="16"/>
    </row>
    <row r="7" spans="3:9" ht="65.25" customHeight="1" thickBot="1" x14ac:dyDescent="0.3">
      <c r="C7" s="40" t="s">
        <v>4</v>
      </c>
      <c r="D7" s="41"/>
      <c r="E7" s="3"/>
      <c r="F7" s="6" t="s">
        <v>5</v>
      </c>
      <c r="I7" s="2" t="s">
        <v>17</v>
      </c>
    </row>
    <row r="8" spans="3:9" x14ac:dyDescent="0.25">
      <c r="C8" s="42" t="s">
        <v>6</v>
      </c>
      <c r="D8" s="47" t="s">
        <v>7</v>
      </c>
      <c r="E8" s="48"/>
      <c r="F8" s="52">
        <f>50490+35280+42330</f>
        <v>128100</v>
      </c>
      <c r="I8" s="62"/>
    </row>
    <row r="9" spans="3:9" x14ac:dyDescent="0.25">
      <c r="C9" s="43"/>
      <c r="D9" s="49" t="s">
        <v>8</v>
      </c>
      <c r="E9" s="50"/>
      <c r="F9" s="53"/>
      <c r="I9" s="63"/>
    </row>
    <row r="10" spans="3:9" ht="15.75" thickBot="1" x14ac:dyDescent="0.3">
      <c r="C10" s="43"/>
      <c r="D10" s="49" t="s">
        <v>9</v>
      </c>
      <c r="E10" s="50"/>
      <c r="F10" s="54"/>
      <c r="I10" s="63"/>
    </row>
    <row r="11" spans="3:9" ht="15.75" thickBot="1" x14ac:dyDescent="0.3">
      <c r="C11" s="44"/>
      <c r="D11" s="18" t="s">
        <v>10</v>
      </c>
      <c r="E11" s="19"/>
      <c r="F11" s="55">
        <v>17000</v>
      </c>
      <c r="I11" s="64"/>
    </row>
    <row r="12" spans="3:9" ht="15.75" thickBot="1" x14ac:dyDescent="0.3">
      <c r="C12" s="20" t="s">
        <v>11</v>
      </c>
      <c r="D12" s="21"/>
      <c r="E12" s="22"/>
      <c r="F12" s="56">
        <v>37750</v>
      </c>
      <c r="I12" s="65">
        <f>+F12</f>
        <v>37750</v>
      </c>
    </row>
    <row r="13" spans="3:9" x14ac:dyDescent="0.25">
      <c r="C13" s="45" t="s">
        <v>12</v>
      </c>
      <c r="D13" s="46"/>
      <c r="E13" s="4"/>
      <c r="F13" s="57">
        <f>+F8+F11+F12</f>
        <v>182850</v>
      </c>
      <c r="I13" s="66">
        <f>+I8+I11+I12</f>
        <v>37750</v>
      </c>
    </row>
    <row r="14" spans="3:9" ht="15.75" thickBot="1" x14ac:dyDescent="0.3">
      <c r="C14" s="38" t="s">
        <v>13</v>
      </c>
      <c r="D14" s="39"/>
      <c r="E14" s="5"/>
      <c r="F14" s="58">
        <f>+F13*4</f>
        <v>731400</v>
      </c>
      <c r="I14" s="67">
        <f>+I13*4</f>
        <v>151000</v>
      </c>
    </row>
    <row r="15" spans="3:9" x14ac:dyDescent="0.25">
      <c r="C15" s="11"/>
      <c r="D15" s="11"/>
      <c r="E15" s="11"/>
      <c r="F15" s="12"/>
      <c r="I15" s="12"/>
    </row>
    <row r="16" spans="3:9" x14ac:dyDescent="0.25">
      <c r="C16" s="11"/>
      <c r="D16" s="11"/>
      <c r="E16" s="11"/>
      <c r="F16" s="12"/>
      <c r="I16" s="12"/>
    </row>
    <row r="17" spans="3:9" x14ac:dyDescent="0.25">
      <c r="C17" s="11"/>
      <c r="D17" s="11"/>
      <c r="E17" s="11"/>
      <c r="F17" s="12"/>
      <c r="I17" s="12"/>
    </row>
    <row r="18" spans="3:9" x14ac:dyDescent="0.25">
      <c r="C18" s="11"/>
      <c r="D18" s="11"/>
      <c r="E18" s="11"/>
      <c r="F18" s="12"/>
      <c r="G18" s="12"/>
      <c r="H18" s="12"/>
      <c r="I18" s="12"/>
    </row>
    <row r="19" spans="3:9" ht="15.75" thickBot="1" x14ac:dyDescent="0.3">
      <c r="C19" s="11"/>
      <c r="D19" s="11"/>
      <c r="E19" s="11"/>
      <c r="F19" s="12"/>
      <c r="G19" s="12"/>
      <c r="H19" s="12"/>
      <c r="I19" s="12"/>
    </row>
    <row r="20" spans="3:9" ht="15.75" thickBot="1" x14ac:dyDescent="0.3">
      <c r="C20" s="11"/>
      <c r="D20" s="11"/>
      <c r="E20" s="17" t="s">
        <v>22</v>
      </c>
      <c r="F20" s="12"/>
      <c r="H20" s="15" t="s">
        <v>22</v>
      </c>
      <c r="I20" s="12"/>
    </row>
    <row r="21" spans="3:9" ht="15.75" thickBot="1" x14ac:dyDescent="0.3">
      <c r="C21" s="23" t="s">
        <v>18</v>
      </c>
      <c r="D21" s="24"/>
      <c r="E21" s="13">
        <v>0.09</v>
      </c>
      <c r="F21" s="59">
        <f>0.09*F14</f>
        <v>65826</v>
      </c>
      <c r="H21" s="51"/>
      <c r="I21" s="68">
        <f>H21*I14</f>
        <v>0</v>
      </c>
    </row>
    <row r="22" spans="3:9" ht="15.75" thickBot="1" x14ac:dyDescent="0.3">
      <c r="C22" s="25" t="s">
        <v>19</v>
      </c>
      <c r="D22" s="26"/>
      <c r="E22" s="14">
        <v>0.06</v>
      </c>
      <c r="F22" s="60">
        <f>0.06*F14</f>
        <v>43884</v>
      </c>
      <c r="H22" s="51"/>
      <c r="I22" s="66">
        <f>H22*I14</f>
        <v>0</v>
      </c>
    </row>
    <row r="23" spans="3:9" ht="15.75" thickBot="1" x14ac:dyDescent="0.3">
      <c r="C23" s="27" t="s">
        <v>14</v>
      </c>
      <c r="D23" s="28"/>
      <c r="F23" s="61">
        <f>+F14+F21+F22</f>
        <v>841110</v>
      </c>
      <c r="G23" s="10"/>
      <c r="H23" s="10"/>
      <c r="I23" s="69">
        <f>+I14+I21+I22</f>
        <v>151000</v>
      </c>
    </row>
    <row r="24" spans="3:9" x14ac:dyDescent="0.25">
      <c r="C24" s="25" t="s">
        <v>15</v>
      </c>
      <c r="D24" s="26"/>
      <c r="F24" s="60">
        <f>0.21*F23</f>
        <v>176633.1</v>
      </c>
      <c r="I24" s="66">
        <f>0.21*I23</f>
        <v>31710</v>
      </c>
    </row>
    <row r="25" spans="3:9" ht="15.75" thickBot="1" x14ac:dyDescent="0.3">
      <c r="C25" s="27" t="s">
        <v>16</v>
      </c>
      <c r="D25" s="28"/>
      <c r="F25" s="61">
        <f>+F23+F24</f>
        <v>1017743.1</v>
      </c>
      <c r="I25" s="69">
        <f>+I23+I24</f>
        <v>182710</v>
      </c>
    </row>
    <row r="27" spans="3:9" x14ac:dyDescent="0.25">
      <c r="C27" s="10" t="s">
        <v>20</v>
      </c>
      <c r="D27" s="10"/>
    </row>
    <row r="28" spans="3:9" x14ac:dyDescent="0.25">
      <c r="C28" s="10" t="s">
        <v>21</v>
      </c>
      <c r="D28" s="10"/>
    </row>
  </sheetData>
  <sheetProtection algorithmName="SHA-512" hashValue="+8kVXLw47sAHuyTcGR1fc2ck++6dJ1XS2HlbvZIUpQ63V1kv4KIcAMDGZqVbYUFVOhNzw95JGRY4sU2sT4JHXg==" saltValue="Q1zMbFSPkkQ/KoV2k16vFw==" spinCount="100000" sheet="1" objects="1" scenarios="1"/>
  <mergeCells count="19">
    <mergeCell ref="C24:D24"/>
    <mergeCell ref="C25:D25"/>
    <mergeCell ref="D3:I3"/>
    <mergeCell ref="D4:I4"/>
    <mergeCell ref="D5:I5"/>
    <mergeCell ref="I8:I10"/>
    <mergeCell ref="C14:D14"/>
    <mergeCell ref="C7:D7"/>
    <mergeCell ref="C8:C11"/>
    <mergeCell ref="F8:F10"/>
    <mergeCell ref="C13:D13"/>
    <mergeCell ref="D8:E8"/>
    <mergeCell ref="D9:E9"/>
    <mergeCell ref="D10:E10"/>
    <mergeCell ref="D11:E11"/>
    <mergeCell ref="C12:E12"/>
    <mergeCell ref="C21:D21"/>
    <mergeCell ref="C22:D22"/>
    <mergeCell ref="C23:D23"/>
  </mergeCells>
  <dataValidations count="5">
    <dataValidation type="decimal" operator="lessThanOrEqual" allowBlank="1" showInputMessage="1" showErrorMessage="1" errorTitle="valor incorrecto" error="el valor supera el de licitación" sqref="I11" xr:uid="{C79D3F3C-6989-49D9-8C4D-8C6BCA2EB76F}">
      <formula1>F11</formula1>
    </dataValidation>
    <dataValidation type="decimal" operator="lessThanOrEqual" allowBlank="1" showInputMessage="1" showErrorMessage="1" errorTitle="VALOR INCORRECTO" error="El valor supera el de licitación" sqref="I8:I10 H21" xr:uid="{515DC8FD-913B-4562-A59F-D1720F08A488}">
      <formula1>E8</formula1>
    </dataValidation>
    <dataValidation type="decimal" operator="lessThanOrEqual" allowBlank="1" showInputMessage="1" showErrorMessage="1" errorTitle="VALOR INCORRECTO" error="El valor es mayor que el de licitación" sqref="G22" xr:uid="{4550443D-1110-4238-919B-25837174BAE4}">
      <formula1>E21</formula1>
    </dataValidation>
    <dataValidation type="decimal" operator="lessThanOrEqual" allowBlank="1" showInputMessage="1" showErrorMessage="1" errorTitle="VALOR INCORRECTO" error="El valor supera el de licitación" sqref="G21" xr:uid="{666E3CFB-AF44-4CA9-B298-3639E72FF373}">
      <formula1>E22</formula1>
    </dataValidation>
    <dataValidation type="decimal" operator="lessThanOrEqual" allowBlank="1" showInputMessage="1" showErrorMessage="1" errorTitle="VALOR INCORRECTO" error="El valor es mayor que el de licitación" sqref="H22" xr:uid="{DC140B8C-4996-4D1D-803C-4B233995A2D0}">
      <formula1>E22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2025-07-18T12:28:05Z</dcterms:created>
  <dcterms:modified xsi:type="dcterms:W3CDTF">2025-07-22T12:09:50Z</dcterms:modified>
</cp:coreProperties>
</file>