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09E96DAD-18E2-47D7-BB9B-A98666AFFBFE}" xr6:coauthVersionLast="47" xr6:coauthVersionMax="47" xr10:uidLastSave="{00000000-0000-0000-0000-000000000000}"/>
  <workbookProtection workbookAlgorithmName="SHA-512" workbookHashValue="ekgbbUgsypfbpdtMhk5DiflqN6mVDVSfvRyWtSnOo0BuXDk3jkIzzFGX8gyVFVQApE7/Q5DXhusqhmolxygLdg==" workbookSaltValue="ZgjarFx2gA5wOhroGPZ5jg==" workbookSpinCount="100000" lockStructure="1"/>
  <bookViews>
    <workbookView xWindow="11424" yWindow="0" windowWidth="11712" windowHeight="1233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 s="1"/>
  <c r="I15" i="1"/>
  <c r="I17" i="1"/>
  <c r="I19" i="1"/>
  <c r="I20" i="1"/>
  <c r="G15" i="1"/>
  <c r="G17" i="1"/>
  <c r="G20" i="1" l="1"/>
  <c r="G19" i="1"/>
  <c r="I14" i="1" l="1"/>
  <c r="H3" i="1" s="1"/>
  <c r="G14" i="1"/>
  <c r="F7" i="1"/>
  <c r="H5" i="1" l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<sst xmlns="http://schemas.openxmlformats.org/spreadsheetml/2006/main" count="62" uniqueCount="49">
  <si>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</si>
  <si>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</si>
  <si>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</si>
  <si>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</si>
  <si>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</si>
  <si>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</si>
  <si>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</si>
  <si>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</si>
  <si>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</si>
  <si>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</si>
  <si>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</si>
  <si>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</si>
  <si>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</si>
  <si>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</si>
  <si>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</si>
  <si>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</si>
  <si>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</si>
  <si>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</si>
  <si>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</si>
  <si>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</si>
  <si>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</si>
  <si>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</si>
  <si>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</si>
  <si>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</si>
  <si>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</si>
  <si>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</si>
  <si>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</si>
  <si>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</si>
  <si>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</si>
  <si>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</si>
  <si>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</si>
  <si>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</si>
  <si>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</si>
  <si>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</si>
  <si>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T1</t>
  </si>
  <si>
    <t>C1</t>
  </si>
  <si>
    <t>1.2</t>
  </si>
  <si>
    <t>C2</t>
  </si>
  <si>
    <t xml:space="preserve">Trabajos de Remediación </t>
  </si>
  <si>
    <t>Inyección de surfactante y bombeo</t>
  </si>
  <si>
    <t>Control y sustitución de mangas</t>
  </si>
  <si>
    <t>Analíticas de Control</t>
  </si>
  <si>
    <t>Control analítico de aguas subterráneas</t>
  </si>
  <si>
    <t>C3</t>
  </si>
  <si>
    <t>Informes</t>
  </si>
  <si>
    <t>Informes Periódicos de Situación del Suelo</t>
  </si>
  <si>
    <t>Informes Periódicos de Seguimiento y Control</t>
  </si>
  <si>
    <t>1.3</t>
  </si>
  <si>
    <t>Elaboración de informes periódicos de situación del suelo en 13 recintos; y trabajos de remediación, control e informes de seguimiento de aguas subterráneas en Canillejas, Ventas y Aluche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</si>
</sst>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Alignment="1" applyProtection="1">
      <alignment vertical="center"/>
      <protection locked="0"/>
    </xf>
    <xf numFmtId="165" fontId="3" fillId="3" borderId="0" xfId="0" applyNumberFormat="1" applyFont="1" applyFill="1" applyAlignment="1" applyProtection="1">
      <alignment vertical="center"/>
      <protection locked="0"/>
    </xf>
    <xf numFmtId="0" fontId="0" fillId="7" borderId="0" xfId="0" applyFill="1"/>
    <xf numFmtId="0" fontId="0" fillId="8" borderId="0" xfId="0" applyFill="1"/>
    <xf numFmtId="165" fontId="3" fillId="3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65" fontId="3" fillId="4" borderId="0" xfId="0" applyNumberFormat="1" applyFont="1" applyFill="1" applyAlignment="1">
      <alignment vertical="center"/>
    </xf>
    <xf numFmtId="49" fontId="0" fillId="0" borderId="0" xfId="0" applyNumberFormat="1" applyAlignment="1">
      <alignment vertical="center"/>
    </xf>
    <xf numFmtId="0" fontId="0" fillId="6" borderId="0" xfId="0" applyFill="1" applyAlignment="1">
      <alignment vertical="center"/>
    </xf>
    <xf numFmtId="49" fontId="0" fillId="6" borderId="0" xfId="0" applyNumberFormat="1" applyFill="1" applyAlignment="1">
      <alignment vertical="center"/>
    </xf>
    <xf numFmtId="3" fontId="0" fillId="6" borderId="0" xfId="0" applyNumberFormat="1" applyFill="1" applyAlignment="1">
      <alignment horizontal="center" vertical="center"/>
    </xf>
    <xf numFmtId="165" fontId="0" fillId="6" borderId="0" xfId="0" applyNumberFormat="1" applyFill="1" applyAlignment="1">
      <alignment vertical="center"/>
    </xf>
    <xf numFmtId="165" fontId="0" fillId="4" borderId="0" xfId="0" applyNumberFormat="1" applyFill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9" fontId="4" fillId="4" borderId="5" xfId="0" applyNumberFormat="1" applyFont="1" applyFill="1" applyBorder="1" applyAlignment="1">
      <alignment vertical="center"/>
    </xf>
    <xf numFmtId="9" fontId="3" fillId="0" borderId="4" xfId="0" quotePrefix="1" applyNumberFormat="1" applyFont="1" applyBorder="1" applyAlignment="1">
      <alignment vertical="center"/>
    </xf>
    <xf numFmtId="49" fontId="3" fillId="4" borderId="2" xfId="0" applyNumberFormat="1" applyFont="1" applyFill="1" applyBorder="1" applyAlignment="1">
      <alignment vertical="center"/>
    </xf>
    <xf numFmtId="4" fontId="4" fillId="4" borderId="5" xfId="0" applyNumberFormat="1" applyFont="1" applyFill="1" applyBorder="1" applyAlignment="1">
      <alignment vertical="center"/>
    </xf>
    <xf numFmtId="9" fontId="3" fillId="5" borderId="4" xfId="0" quotePrefix="1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49" fontId="0" fillId="6" borderId="0" xfId="0" applyNumberForma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65" fontId="3" fillId="6" borderId="0" xfId="0" applyNumberFormat="1" applyFont="1" applyFill="1" applyAlignment="1">
      <alignment vertical="center"/>
    </xf>
    <xf numFmtId="49" fontId="4" fillId="4" borderId="1" xfId="0" applyNumberFormat="1" applyFont="1" applyFill="1" applyBorder="1" applyAlignment="1">
      <alignment vertical="center"/>
    </xf>
    <xf numFmtId="10" fontId="3" fillId="0" borderId="4" xfId="0" quotePrefix="1" applyNumberFormat="1" applyFont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49" fontId="4" fillId="4" borderId="8" xfId="0" applyNumberFormat="1" applyFont="1" applyFill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49" fontId="2" fillId="4" borderId="6" xfId="0" applyNumberFormat="1" applyFont="1" applyFill="1" applyBorder="1" applyAlignment="1">
      <alignment horizontal="left" vertical="center"/>
    </xf>
    <xf numFmtId="49" fontId="2" fillId="4" borderId="7" xfId="0" applyNumberFormat="1" applyFont="1" applyFill="1" applyBorder="1" applyAlignment="1">
      <alignment horizontal="left" vertical="center"/>
    </xf>
    <xf numFmtId="49" fontId="3" fillId="6" borderId="0" xfId="0" applyNumberFormat="1" applyFont="1" applyFill="1" applyAlignment="1">
      <alignment vertical="center"/>
    </xf>
    <xf numFmtId="1" fontId="3" fillId="6" borderId="0" xfId="0" applyNumberFormat="1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2"/>
  <sheetViews>
    <sheetView tabSelected="1" workbookViewId="0">
      <selection activeCell="A20" sqref="A20"/>
    </sheetView>
  </sheetViews>
  <sheetFormatPr baseColWidth="10" defaultColWidth="11.44140625" defaultRowHeight="14.4" x14ac:dyDescent="0.3"/>
  <cols>
    <col min="1" max="1" width="28.33203125" style="7" customWidth="1"/>
    <col min="2" max="2" width="12.109375" style="7" bestFit="1" customWidth="1"/>
    <col min="3" max="3" width="49.5546875" style="7" customWidth="1"/>
    <col min="4" max="4" width="18.6640625" style="7" customWidth="1"/>
    <col min="5" max="5" width="27.6640625" style="8" customWidth="1"/>
    <col min="6" max="6" width="18" style="8" bestFit="1" customWidth="1"/>
    <col min="7" max="7" width="22.5546875" style="9" customWidth="1"/>
    <col min="8" max="8" width="19.6640625" style="7" bestFit="1" customWidth="1"/>
    <col min="9" max="9" width="18.6640625" style="8" customWidth="1"/>
    <col min="10" max="10" width="13.88671875" style="7" bestFit="1" customWidth="1"/>
    <col min="11" max="11" width="15.109375" style="7" bestFit="1" customWidth="1"/>
    <col min="12" max="16384" width="11.44140625" style="7"/>
  </cols>
  <sheetData>
    <row r="1" spans="1:9" ht="15" thickBot="1" x14ac:dyDescent="0.35">
      <c r="D1" s="32" t="s">
        <v>0</v>
      </c>
      <c r="H1" s="32" t="s">
        <v>1</v>
      </c>
    </row>
    <row r="2" spans="1:9" ht="15" thickBot="1" x14ac:dyDescent="0.35">
      <c r="A2" s="33" t="s">
        <v>2</v>
      </c>
      <c r="B2" s="34">
        <v>1</v>
      </c>
    </row>
    <row r="3" spans="1:9" ht="15" customHeight="1" thickBot="1" x14ac:dyDescent="0.35">
      <c r="A3" s="39" t="s">
        <v>3</v>
      </c>
      <c r="B3" s="40"/>
      <c r="C3" s="41"/>
      <c r="D3" s="35">
        <f>SUM(G12:G41)</f>
        <v>38335</v>
      </c>
      <c r="E3" s="39" t="s">
        <v>4</v>
      </c>
      <c r="F3" s="40"/>
      <c r="G3" s="41"/>
      <c r="H3" s="35">
        <f>SUM(I12:I41)</f>
        <v>0</v>
      </c>
    </row>
    <row r="4" spans="1:9" ht="15" customHeight="1" thickBot="1" x14ac:dyDescent="0.35">
      <c r="A4" s="29" t="s">
        <v>5</v>
      </c>
      <c r="B4" s="30">
        <v>0.06</v>
      </c>
      <c r="C4" s="20" t="s">
        <v>6</v>
      </c>
      <c r="D4" s="17">
        <f>ROUND($D$3*B4,2)</f>
        <v>2300.1</v>
      </c>
      <c r="E4" s="31" t="s">
        <v>7</v>
      </c>
      <c r="F4" s="2"/>
      <c r="G4" s="20" t="s">
        <v>6</v>
      </c>
      <c r="H4" s="17">
        <f>ROUND($H$3*F4,2)</f>
        <v>0</v>
      </c>
    </row>
    <row r="5" spans="1:9" ht="15" thickBot="1" x14ac:dyDescent="0.35">
      <c r="A5" s="29" t="s">
        <v>8</v>
      </c>
      <c r="B5" s="30">
        <v>0.09</v>
      </c>
      <c r="C5" s="20" t="s">
        <v>9</v>
      </c>
      <c r="D5" s="17">
        <f>ROUND($D$3*B5,2)</f>
        <v>3450.15</v>
      </c>
      <c r="E5" s="31" t="s">
        <v>10</v>
      </c>
      <c r="F5" s="2"/>
      <c r="G5" s="20" t="s">
        <v>9</v>
      </c>
      <c r="H5" s="17">
        <f>ROUND($H$3*F5,2)</f>
        <v>0</v>
      </c>
    </row>
    <row r="6" spans="1:9" ht="15" thickBot="1" x14ac:dyDescent="0.35">
      <c r="A6" s="42" t="s">
        <v>11</v>
      </c>
      <c r="B6" s="43"/>
      <c r="C6" s="44"/>
      <c r="D6" s="17">
        <f>SUM(D3,D4,D5)</f>
        <v>44085.25</v>
      </c>
      <c r="E6" s="42" t="s">
        <v>12</v>
      </c>
      <c r="F6" s="43"/>
      <c r="G6" s="44"/>
      <c r="H6" s="17">
        <f>SUM(H3,H4,H5)</f>
        <v>0</v>
      </c>
    </row>
    <row r="7" spans="1:9" ht="15" thickBot="1" x14ac:dyDescent="0.35">
      <c r="A7" s="18" t="s">
        <v>13</v>
      </c>
      <c r="B7" s="19">
        <v>0.21</v>
      </c>
      <c r="C7" s="20" t="s">
        <v>14</v>
      </c>
      <c r="D7" s="17">
        <f>ROUND($D$6*B7,2)</f>
        <v>9257.9</v>
      </c>
      <c r="E7" s="21" t="s">
        <v>13</v>
      </c>
      <c r="F7" s="22">
        <f>B7</f>
        <v>0.21</v>
      </c>
      <c r="G7" s="20" t="s">
        <v>14</v>
      </c>
      <c r="H7" s="17">
        <f>ROUND($H$6*F7,2)</f>
        <v>0</v>
      </c>
    </row>
    <row r="8" spans="1:9" ht="15" thickBot="1" x14ac:dyDescent="0.35">
      <c r="A8" s="45" t="s">
        <v>15</v>
      </c>
      <c r="B8" s="46"/>
      <c r="C8" s="47"/>
      <c r="D8" s="23">
        <f>SUM(D6:D7)</f>
        <v>53343.15</v>
      </c>
      <c r="E8" s="45" t="s">
        <v>16</v>
      </c>
      <c r="F8" s="46"/>
      <c r="G8" s="47"/>
      <c r="H8" s="23">
        <f>SUM(H6:H7)</f>
        <v>0</v>
      </c>
    </row>
    <row r="9" spans="1:9" ht="15" thickBot="1" x14ac:dyDescent="0.35"/>
    <row r="10" spans="1:9" ht="15" thickBot="1" x14ac:dyDescent="0.35">
      <c r="A10" s="11"/>
      <c r="F10" s="37" t="s">
        <v>17</v>
      </c>
      <c r="G10" s="38"/>
      <c r="H10" s="37" t="s">
        <v>18</v>
      </c>
      <c r="I10" s="38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ht="42" customHeight="1" x14ac:dyDescent="0.3">
      <c r="A12" s="11" t="s">
        <v>28</v>
      </c>
      <c r="B12" s="48" t="s">
        <v>34</v>
      </c>
      <c r="C12" s="26" t="s">
        <v>48</v>
      </c>
      <c r="D12" s="27"/>
      <c r="E12" s="28"/>
      <c r="F12" s="28"/>
      <c r="G12" s="16"/>
      <c r="H12" s="6"/>
      <c r="I12" s="10"/>
    </row>
    <row r="13" spans="1:9" x14ac:dyDescent="0.3">
      <c r="A13" s="11" t="s">
        <v>29</v>
      </c>
      <c r="B13" s="48" t="s">
        <v>35</v>
      </c>
      <c r="C13" s="13" t="s">
        <v>38</v>
      </c>
      <c r="D13" s="27"/>
      <c r="E13" s="28"/>
      <c r="F13" s="28"/>
      <c r="G13" s="16"/>
      <c r="H13" s="6"/>
      <c r="I13" s="10"/>
    </row>
    <row r="14" spans="1:9" x14ac:dyDescent="0.3">
      <c r="A14" s="11" t="s">
        <v>29</v>
      </c>
      <c r="B14" s="48"/>
      <c r="C14" s="13" t="s">
        <v>39</v>
      </c>
      <c r="D14" s="49" t="s">
        <v>33</v>
      </c>
      <c r="E14" s="14">
        <v>16</v>
      </c>
      <c r="F14" s="15">
        <v>300</v>
      </c>
      <c r="G14" s="16">
        <f>F14*E14</f>
        <v>4800</v>
      </c>
      <c r="H14" s="3"/>
      <c r="I14" s="10">
        <f>H14*E14</f>
        <v>0</v>
      </c>
    </row>
    <row r="15" spans="1:9" x14ac:dyDescent="0.3">
      <c r="A15" s="11" t="s">
        <v>29</v>
      </c>
      <c r="B15" s="48"/>
      <c r="C15" s="13" t="s">
        <v>40</v>
      </c>
      <c r="D15" s="49" t="s">
        <v>33</v>
      </c>
      <c r="E15" s="14">
        <v>40</v>
      </c>
      <c r="F15" s="15">
        <v>80</v>
      </c>
      <c r="G15" s="16">
        <f>F15*E15</f>
        <v>3200</v>
      </c>
      <c r="H15" s="3"/>
      <c r="I15" s="10">
        <f t="shared" ref="I15:I20" si="0">H15*E15</f>
        <v>0</v>
      </c>
    </row>
    <row r="16" spans="1:9" x14ac:dyDescent="0.3">
      <c r="A16" s="11" t="s">
        <v>36</v>
      </c>
      <c r="B16" s="48" t="s">
        <v>37</v>
      </c>
      <c r="C16" s="13" t="s">
        <v>41</v>
      </c>
      <c r="D16" s="50"/>
      <c r="E16" s="14"/>
      <c r="F16" s="15"/>
      <c r="G16" s="16"/>
      <c r="H16" s="6"/>
      <c r="I16" s="10"/>
    </row>
    <row r="17" spans="1:9" x14ac:dyDescent="0.3">
      <c r="A17" s="11" t="s">
        <v>36</v>
      </c>
      <c r="B17" s="48"/>
      <c r="C17" s="13" t="s">
        <v>42</v>
      </c>
      <c r="D17" s="49" t="s">
        <v>33</v>
      </c>
      <c r="E17" s="14">
        <v>34</v>
      </c>
      <c r="F17" s="15">
        <v>550</v>
      </c>
      <c r="G17" s="16">
        <f t="shared" ref="G17" si="1">F17*E17</f>
        <v>18700</v>
      </c>
      <c r="H17" s="3"/>
      <c r="I17" s="10">
        <f t="shared" si="0"/>
        <v>0</v>
      </c>
    </row>
    <row r="18" spans="1:9" x14ac:dyDescent="0.3">
      <c r="A18" s="11" t="s">
        <v>47</v>
      </c>
      <c r="B18" s="48" t="s">
        <v>43</v>
      </c>
      <c r="C18" s="13" t="s">
        <v>44</v>
      </c>
      <c r="D18" s="49"/>
      <c r="E18" s="14"/>
      <c r="F18" s="15"/>
      <c r="G18" s="16"/>
      <c r="H18" s="6"/>
      <c r="I18" s="10"/>
    </row>
    <row r="19" spans="1:9" x14ac:dyDescent="0.3">
      <c r="A19" s="11" t="s">
        <v>47</v>
      </c>
      <c r="B19" s="12"/>
      <c r="C19" s="13" t="s">
        <v>45</v>
      </c>
      <c r="D19" s="49" t="s">
        <v>33</v>
      </c>
      <c r="E19" s="14">
        <v>13</v>
      </c>
      <c r="F19" s="15">
        <v>670</v>
      </c>
      <c r="G19" s="16">
        <f t="shared" ref="G19:G20" si="2">F19*E19</f>
        <v>8710</v>
      </c>
      <c r="H19" s="3"/>
      <c r="I19" s="10">
        <f t="shared" si="0"/>
        <v>0</v>
      </c>
    </row>
    <row r="20" spans="1:9" x14ac:dyDescent="0.3">
      <c r="A20" s="11" t="s">
        <v>47</v>
      </c>
      <c r="B20" s="12"/>
      <c r="C20" s="13" t="s">
        <v>46</v>
      </c>
      <c r="D20" s="49" t="s">
        <v>33</v>
      </c>
      <c r="E20" s="14">
        <v>3</v>
      </c>
      <c r="F20" s="15">
        <v>975</v>
      </c>
      <c r="G20" s="16">
        <f t="shared" si="2"/>
        <v>2925</v>
      </c>
      <c r="H20" s="3"/>
      <c r="I20" s="10">
        <f t="shared" si="0"/>
        <v>0</v>
      </c>
    </row>
    <row r="21" spans="1:9" x14ac:dyDescent="0.3">
      <c r="D21" s="51"/>
    </row>
    <row r="22" spans="1:9" x14ac:dyDescent="0.3">
      <c r="A22" s="36"/>
      <c r="B22" s="36"/>
      <c r="C22" s="36"/>
      <c r="D22" s="36"/>
      <c r="E22" s="36"/>
      <c r="F22" s="36"/>
      <c r="G22" s="36"/>
      <c r="H22" s="36"/>
      <c r="I22" s="36"/>
    </row>
  </sheetData>
  <sheetProtection algorithmName="SHA-512" hashValue="cGzw2CmZH9PNlXiKW0lQdNxJwoT0qLOARK2TXs70Q3Uw2lzXSdK9f4VLl4htaYg3qy1rWjtH3tMu8suwboJtGQ==" saltValue="KKUkbfKjdSRcQ9aEj2Ek/Q==" spinCount="100000" sheet="1" formatCells="0" formatColumns="0" formatRows="0" insertColumns="0" insertRows="0" insertHyperlinks="0" deleteColumns="0" deleteRows="0" sort="0" autoFilter="0" pivotTables="0"/>
  <mergeCells count="9">
    <mergeCell ref="A22:I22"/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12" sqref="B12"/>
    </sheetView>
  </sheetViews>
  <sheetFormatPr baseColWidth="10" defaultColWidth="11.44140625" defaultRowHeight="14.4" x14ac:dyDescent="0.3"/>
  <cols>
    <col min="2" max="2" width="67.6640625" customWidth="1"/>
  </cols>
  <sheetData>
    <row r="1" spans="1:2" x14ac:dyDescent="0.3">
      <c r="B1" s="1" t="s">
        <v>30</v>
      </c>
    </row>
    <row r="2" spans="1:2" x14ac:dyDescent="0.3">
      <c r="A2" s="5"/>
      <c r="B2" s="1" t="s">
        <v>31</v>
      </c>
    </row>
    <row r="3" spans="1:2" x14ac:dyDescent="0.3">
      <c r="A3" s="4"/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dcterms:created xsi:type="dcterms:W3CDTF">2025-06-30T09:52:27Z</dcterms:created>
  <dcterms:modified xsi:type="dcterms:W3CDTF">2025-07-01T11:27:29Z</dcterms:modified>
  <cp:category/>
  <cp:contentStatus/>
</cp:coreProperties>
</file>