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8E4B207F-87C9-4ADC-B120-47126CCAD3FC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Oferta Económica" sheetId="3" r:id="rId1"/>
    <sheet name="CERTO_I" sheetId="4" r:id="rId2"/>
    <sheet name="CERTO_G" sheetId="5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7" i="3"/>
  <c r="H6" i="3"/>
  <c r="H5" i="3"/>
  <c r="H4" i="3"/>
  <c r="H3" i="3"/>
  <c r="D4" i="3"/>
  <c r="D5" i="3"/>
  <c r="D6" i="3"/>
  <c r="D7" i="3"/>
  <c r="D8" i="3"/>
  <c r="D3" i="3"/>
  <c r="F7" i="3"/>
  <c r="F7" i="4"/>
  <c r="H5" i="4"/>
  <c r="D5" i="4"/>
  <c r="H4" i="4"/>
  <c r="H6" i="4" s="1"/>
  <c r="D4" i="4"/>
  <c r="D6" i="4" s="1"/>
  <c r="H3" i="4"/>
  <c r="D3" i="4"/>
  <c r="F7" i="5"/>
  <c r="H5" i="5"/>
  <c r="D5" i="5"/>
  <c r="H4" i="5"/>
  <c r="D4" i="5"/>
  <c r="H3" i="5"/>
  <c r="H6" i="5" s="1"/>
  <c r="D3" i="5"/>
  <c r="D6" i="5" s="1"/>
  <c r="H15" i="4"/>
  <c r="H16" i="4"/>
  <c r="H17" i="4"/>
  <c r="H18" i="4"/>
  <c r="H19" i="4"/>
  <c r="H20" i="4"/>
  <c r="H14" i="4"/>
  <c r="H15" i="5"/>
  <c r="H16" i="5"/>
  <c r="H17" i="5"/>
  <c r="H18" i="5"/>
  <c r="H19" i="5"/>
  <c r="H20" i="5"/>
  <c r="H14" i="5"/>
  <c r="D7" i="4" l="1"/>
  <c r="D8" i="4" s="1"/>
  <c r="H7" i="4"/>
  <c r="H8" i="4" s="1"/>
  <c r="D7" i="5"/>
  <c r="D8" i="5" s="1"/>
  <c r="H7" i="5"/>
  <c r="H8" i="5" s="1"/>
  <c r="G20" i="5"/>
  <c r="I20" i="5"/>
  <c r="G20" i="4" l="1"/>
  <c r="I20" i="4"/>
  <c r="I19" i="5"/>
  <c r="G19" i="5"/>
  <c r="I18" i="5"/>
  <c r="G18" i="5"/>
  <c r="I17" i="5"/>
  <c r="G17" i="5"/>
  <c r="I16" i="5"/>
  <c r="G16" i="5"/>
  <c r="I15" i="5"/>
  <c r="G15" i="5"/>
  <c r="I14" i="5"/>
  <c r="G14" i="5"/>
  <c r="I19" i="4"/>
  <c r="G19" i="4"/>
  <c r="I18" i="4"/>
  <c r="G18" i="4"/>
  <c r="I17" i="4"/>
  <c r="G17" i="4"/>
  <c r="I16" i="4"/>
  <c r="G16" i="4"/>
  <c r="I15" i="4"/>
  <c r="G15" i="4"/>
  <c r="I14" i="4"/>
  <c r="G14" i="4"/>
  <c r="G20" i="3"/>
  <c r="I20" i="3"/>
  <c r="G29" i="3"/>
  <c r="I29" i="3"/>
  <c r="I28" i="3"/>
  <c r="G28" i="3"/>
  <c r="I27" i="3"/>
  <c r="G27" i="3"/>
  <c r="I26" i="3"/>
  <c r="G26" i="3"/>
  <c r="I25" i="3"/>
  <c r="G25" i="3"/>
  <c r="I24" i="3"/>
  <c r="G24" i="3"/>
  <c r="I23" i="3"/>
  <c r="G23" i="3"/>
  <c r="I19" i="3"/>
  <c r="G19" i="3"/>
  <c r="I18" i="3"/>
  <c r="G18" i="3"/>
  <c r="I17" i="3"/>
  <c r="G17" i="3"/>
  <c r="I16" i="3"/>
  <c r="G16" i="3"/>
  <c r="I15" i="3"/>
  <c r="G15" i="3"/>
  <c r="I14" i="3"/>
  <c r="G14" i="3"/>
</calcChain>
</file>

<file path=xl/sharedStrings.xml><?xml version="1.0" encoding="utf-8"?>
<sst xmlns="http://schemas.openxmlformats.org/spreadsheetml/2006/main" count="206" uniqueCount="72">
  <si>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</si>
  <si>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</si>
  <si>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</si>
  <si>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</si>
  <si>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</si>
  <si>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</si>
  <si>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</si>
  <si>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</si>
  <si>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</si>
  <si>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</si>
  <si>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</si>
  <si>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</si>
  <si>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</si>
  <si>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</si>
  <si>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</si>
  <si>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</si>
  <si>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</si>
  <si>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</si>
  <si>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</si>
  <si>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</si>
  <si>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</si>
  <si>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</si>
  <si>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</si>
  <si>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</si>
  <si>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el ofertante</t>
  </si>
  <si>
    <t>Campos calculados</t>
  </si>
  <si>
    <t>M4</t>
  </si>
  <si>
    <t>M5</t>
  </si>
  <si>
    <t>M6</t>
  </si>
  <si>
    <t>M7</t>
  </si>
  <si>
    <t>M1</t>
  </si>
  <si>
    <t>M2</t>
  </si>
  <si>
    <t>M3</t>
  </si>
  <si>
    <t>Cuota mantenimiento mensual Canillejas CCO 1</t>
  </si>
  <si>
    <t>Suministro de apiladoras electricas 2 toneladas Canillejas CCO 1</t>
  </si>
  <si>
    <t>Cuota mantenimiento mensual Canillejas CCO 2</t>
  </si>
  <si>
    <t>Suministro de apiladoras electricas 2 toneladas Canillejas CCO 3</t>
  </si>
  <si>
    <t>Cuota mantenimiento mensual Canillejas CCO3</t>
  </si>
  <si>
    <t>Suministro de apiladoras electricas 2 toneladas Canillejas CCO 2</t>
  </si>
  <si>
    <t>Cuota mantenimiento mensual SMCC</t>
  </si>
  <si>
    <t>Suministro de apiladoras electricas 2 toneladas SMCC</t>
  </si>
  <si>
    <t>Cuota mantenimiento mensual Hortaleza 9.1</t>
  </si>
  <si>
    <t>Suministro de apiladoras electricas 2 toneladas Hortaleza 9.1</t>
  </si>
  <si>
    <t>Cuota mantenimiento mensual Cuatro Vientos</t>
  </si>
  <si>
    <t>Suministro de apiladoras electricas 2 toneladas Cuatro Vientos</t>
  </si>
  <si>
    <t>Cuota mantenimiento mensual Loranca</t>
  </si>
  <si>
    <t>Suministro de apiladoras electricas 2 toneladas Loranca</t>
  </si>
  <si>
    <t>1</t>
  </si>
  <si>
    <t>INV</t>
  </si>
  <si>
    <t>INVERSION</t>
  </si>
  <si>
    <t>1.1</t>
  </si>
  <si>
    <t>UC1</t>
  </si>
  <si>
    <t>ud</t>
  </si>
  <si>
    <t>UC2</t>
  </si>
  <si>
    <t>UC3</t>
  </si>
  <si>
    <t>UC4</t>
  </si>
  <si>
    <t>UC5</t>
  </si>
  <si>
    <t>UC6</t>
  </si>
  <si>
    <t>2</t>
  </si>
  <si>
    <t>GTO</t>
  </si>
  <si>
    <t>GASTO DE MANTENIMIENTO</t>
  </si>
  <si>
    <t>2.1</t>
  </si>
  <si>
    <t>mes</t>
  </si>
  <si>
    <t>UC7</t>
  </si>
  <si>
    <t>Suministro siete (7) apiladoras electricas 2 toneladas</t>
  </si>
  <si>
    <t>LOTE 4</t>
  </si>
  <si>
    <t>Mantenimiento integral  siete (7) apiladoras electricas 2 toneladas</t>
  </si>
  <si>
    <t>% Beneficio Industrial</t>
  </si>
  <si>
    <t>% Gastos Generales</t>
  </si>
  <si>
    <r>
      <t>% Beneficio Industrial</t>
    </r>
    <r>
      <rPr>
        <i/>
        <sz val="11"/>
        <color theme="1"/>
        <rFont val="Calibri"/>
        <family val="2"/>
        <scheme val="minor"/>
      </rPr>
      <t xml:space="preserve"> 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</si>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</sst>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3" fillId="3" borderId="0" xfId="0" applyNumberFormat="1" applyFont="1" applyFill="1"/>
    <xf numFmtId="4" fontId="3" fillId="4" borderId="0" xfId="0" applyNumberFormat="1" applyFont="1" applyFill="1"/>
    <xf numFmtId="4" fontId="0" fillId="4" borderId="0" xfId="0" applyNumberFormat="1" applyFill="1"/>
    <xf numFmtId="1" fontId="3" fillId="0" borderId="0" xfId="0" applyNumberFormat="1" applyFont="1"/>
    <xf numFmtId="49" fontId="4" fillId="4" borderId="1" xfId="0" applyNumberFormat="1" applyFont="1" applyFill="1" applyBorder="1" applyAlignment="1">
      <alignment wrapText="1"/>
    </xf>
    <xf numFmtId="10" fontId="3" fillId="6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3B11FF4-B056-4434-9D7F-FB5D86177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59CB246-E8C9-4DCA-A1F5-DF73EAA8C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55EC4B5-4598-4386-AD05-80C5176D8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18231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42BD88E-8547-4AEB-B8E2-E04C72DA7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097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801B8C5-0A45-4E13-B4D1-F199265DF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002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C941747-E361-43FA-BAD2-3C93E9E5C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192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F9D85BB4-E3D4-4729-92D1-F7CE60D66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9BCD2A5-FBE4-4DFC-AF8C-4D70AC613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9415497-EEED-4EEC-BCEB-B36000ADB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002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9B4BCB-5020-4CF2-8289-9C9D29B45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192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6940B4B-E6B8-4AC3-858D-FF0F16948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5543C-A29A-43C0-B725-F4E2A1137345}">
  <dimension ref="A1:I29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0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4</v>
      </c>
    </row>
    <row r="3" spans="1:9" ht="15.75" customHeight="1" thickBot="1" x14ac:dyDescent="0.35">
      <c r="A3" s="30" t="s">
        <v>3</v>
      </c>
      <c r="B3" s="31"/>
      <c r="C3" s="32"/>
      <c r="D3" s="8">
        <f>CERTO_I!D3+CERTO_G!D3</f>
        <v>158200</v>
      </c>
      <c r="E3" s="30" t="s">
        <v>4</v>
      </c>
      <c r="F3" s="31"/>
      <c r="G3" s="32"/>
      <c r="H3" s="8">
        <f>CERTO_I!H3+CERTO_G!H3</f>
        <v>0</v>
      </c>
    </row>
    <row r="4" spans="1:9" ht="144.6" thickBot="1" x14ac:dyDescent="0.35">
      <c r="A4" s="26" t="s">
        <v>69</v>
      </c>
      <c r="B4" s="9">
        <v>0</v>
      </c>
      <c r="C4" s="10" t="s">
        <v>5</v>
      </c>
      <c r="D4" s="8">
        <f>CERTO_I!D4+CERTO_G!D4</f>
        <v>0</v>
      </c>
      <c r="E4" s="26" t="s">
        <v>67</v>
      </c>
      <c r="F4" s="27">
        <v>0</v>
      </c>
      <c r="G4" s="10" t="s">
        <v>5</v>
      </c>
      <c r="H4" s="8">
        <f>CERTO_I!H4+CERTO_G!H4</f>
        <v>0</v>
      </c>
    </row>
    <row r="5" spans="1:9" ht="15" thickBot="1" x14ac:dyDescent="0.35">
      <c r="A5" s="26" t="s">
        <v>68</v>
      </c>
      <c r="B5" s="9">
        <v>0</v>
      </c>
      <c r="C5" s="10" t="s">
        <v>6</v>
      </c>
      <c r="D5" s="8">
        <f>CERTO_I!D5+CERTO_G!D5</f>
        <v>0</v>
      </c>
      <c r="E5" s="26" t="s">
        <v>68</v>
      </c>
      <c r="F5" s="27">
        <v>0</v>
      </c>
      <c r="G5" s="10" t="s">
        <v>6</v>
      </c>
      <c r="H5" s="8">
        <f>CERTO_I!H5+CERTO_G!H5</f>
        <v>0</v>
      </c>
    </row>
    <row r="6" spans="1:9" ht="15" thickBot="1" x14ac:dyDescent="0.35">
      <c r="A6" s="33" t="s">
        <v>7</v>
      </c>
      <c r="B6" s="34"/>
      <c r="C6" s="35"/>
      <c r="D6" s="8">
        <f>CERTO_I!D6+CERTO_G!D6</f>
        <v>158200</v>
      </c>
      <c r="E6" s="33" t="s">
        <v>8</v>
      </c>
      <c r="F6" s="34"/>
      <c r="G6" s="35"/>
      <c r="H6" s="8">
        <f>CERTO_I!H6+CERTO_G!H6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8">
        <f>CERTO_I!D7+CERTO_G!D7</f>
        <v>33222</v>
      </c>
      <c r="E7" s="14" t="s">
        <v>9</v>
      </c>
      <c r="F7" s="15">
        <f>B7</f>
        <v>0.21</v>
      </c>
      <c r="G7" s="10" t="s">
        <v>10</v>
      </c>
      <c r="H7" s="8">
        <f>CERTO_I!H7+CERTO_G!H7</f>
        <v>0</v>
      </c>
    </row>
    <row r="8" spans="1:9" ht="15" thickBot="1" x14ac:dyDescent="0.35">
      <c r="A8" s="36" t="s">
        <v>11</v>
      </c>
      <c r="B8" s="37"/>
      <c r="C8" s="38"/>
      <c r="D8" s="16">
        <f>CERTO_I!D8+CERTO_G!D8</f>
        <v>191422</v>
      </c>
      <c r="E8" s="36" t="s">
        <v>12</v>
      </c>
      <c r="F8" s="37"/>
      <c r="G8" s="38"/>
      <c r="H8" s="16">
        <f>CERTO_I!H8+CERTO_G!H8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47</v>
      </c>
      <c r="B12" s="20" t="s">
        <v>48</v>
      </c>
      <c r="C12" s="20" t="s">
        <v>49</v>
      </c>
      <c r="D12" s="20"/>
      <c r="E12" s="21"/>
      <c r="F12" s="21"/>
      <c r="G12" s="20"/>
      <c r="H12" s="21"/>
      <c r="I12" s="21"/>
    </row>
    <row r="13" spans="1:9" x14ac:dyDescent="0.3">
      <c r="A13" s="20" t="s">
        <v>50</v>
      </c>
      <c r="B13" s="20" t="s">
        <v>65</v>
      </c>
      <c r="C13" s="20" t="s">
        <v>64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51</v>
      </c>
      <c r="C14" s="20" t="s">
        <v>34</v>
      </c>
      <c r="D14" s="25" t="s">
        <v>52</v>
      </c>
      <c r="E14" s="21">
        <v>1</v>
      </c>
      <c r="F14" s="21">
        <v>19000</v>
      </c>
      <c r="G14" s="24">
        <f t="shared" ref="G14:G19" si="0">ROUND(E14*F14,2)</f>
        <v>19000</v>
      </c>
      <c r="H14" s="2"/>
      <c r="I14" s="23">
        <f t="shared" ref="I14:I19" si="1">ROUND(E14*H14,2)</f>
        <v>0</v>
      </c>
    </row>
    <row r="15" spans="1:9" x14ac:dyDescent="0.3">
      <c r="A15" s="20"/>
      <c r="B15" s="20" t="s">
        <v>53</v>
      </c>
      <c r="C15" s="20" t="s">
        <v>38</v>
      </c>
      <c r="D15" s="25" t="s">
        <v>52</v>
      </c>
      <c r="E15" s="21">
        <v>1</v>
      </c>
      <c r="F15" s="21">
        <v>19000</v>
      </c>
      <c r="G15" s="24">
        <f t="shared" si="0"/>
        <v>19000</v>
      </c>
      <c r="H15" s="2"/>
      <c r="I15" s="23">
        <f t="shared" si="1"/>
        <v>0</v>
      </c>
    </row>
    <row r="16" spans="1:9" x14ac:dyDescent="0.3">
      <c r="A16" s="20"/>
      <c r="B16" s="20" t="s">
        <v>54</v>
      </c>
      <c r="C16" s="20" t="s">
        <v>36</v>
      </c>
      <c r="D16" s="25" t="s">
        <v>52</v>
      </c>
      <c r="E16" s="21">
        <v>1</v>
      </c>
      <c r="F16" s="21">
        <v>19000</v>
      </c>
      <c r="G16" s="24">
        <f t="shared" si="0"/>
        <v>19000</v>
      </c>
      <c r="H16" s="2"/>
      <c r="I16" s="23">
        <f t="shared" si="1"/>
        <v>0</v>
      </c>
    </row>
    <row r="17" spans="1:9" x14ac:dyDescent="0.3">
      <c r="A17" s="20"/>
      <c r="B17" s="20" t="s">
        <v>55</v>
      </c>
      <c r="C17" s="20" t="s">
        <v>40</v>
      </c>
      <c r="D17" s="25" t="s">
        <v>52</v>
      </c>
      <c r="E17" s="21">
        <v>1</v>
      </c>
      <c r="F17" s="21">
        <v>19000</v>
      </c>
      <c r="G17" s="24">
        <f t="shared" si="0"/>
        <v>19000</v>
      </c>
      <c r="H17" s="2"/>
      <c r="I17" s="23">
        <f t="shared" si="1"/>
        <v>0</v>
      </c>
    </row>
    <row r="18" spans="1:9" x14ac:dyDescent="0.3">
      <c r="A18" s="20"/>
      <c r="B18" s="20" t="s">
        <v>56</v>
      </c>
      <c r="C18" s="20" t="s">
        <v>42</v>
      </c>
      <c r="D18" s="25" t="s">
        <v>52</v>
      </c>
      <c r="E18" s="21">
        <v>1</v>
      </c>
      <c r="F18" s="21">
        <v>19000</v>
      </c>
      <c r="G18" s="24">
        <f t="shared" si="0"/>
        <v>19000</v>
      </c>
      <c r="H18" s="2"/>
      <c r="I18" s="23">
        <f t="shared" si="1"/>
        <v>0</v>
      </c>
    </row>
    <row r="19" spans="1:9" x14ac:dyDescent="0.3">
      <c r="B19" s="20" t="s">
        <v>57</v>
      </c>
      <c r="C19" s="20" t="s">
        <v>44</v>
      </c>
      <c r="D19" s="25" t="s">
        <v>52</v>
      </c>
      <c r="E19" s="21">
        <v>1</v>
      </c>
      <c r="F19" s="21">
        <v>19000</v>
      </c>
      <c r="G19" s="24">
        <f t="shared" si="0"/>
        <v>19000</v>
      </c>
      <c r="H19" s="2"/>
      <c r="I19" s="23">
        <f t="shared" si="1"/>
        <v>0</v>
      </c>
    </row>
    <row r="20" spans="1:9" x14ac:dyDescent="0.3">
      <c r="B20" s="20" t="s">
        <v>63</v>
      </c>
      <c r="C20" s="20" t="s">
        <v>46</v>
      </c>
      <c r="D20" s="25" t="s">
        <v>52</v>
      </c>
      <c r="E20" s="21">
        <v>1</v>
      </c>
      <c r="F20" s="21">
        <v>19000</v>
      </c>
      <c r="G20" s="24">
        <f t="shared" ref="G20" si="2">ROUND(E20*F20,2)</f>
        <v>19000</v>
      </c>
      <c r="H20" s="2"/>
      <c r="I20" s="23">
        <f t="shared" ref="I20" si="3">ROUND(E20*H20,2)</f>
        <v>0</v>
      </c>
    </row>
    <row r="21" spans="1:9" x14ac:dyDescent="0.3">
      <c r="A21" s="20" t="s">
        <v>58</v>
      </c>
      <c r="B21" s="20" t="s">
        <v>59</v>
      </c>
      <c r="C21" s="20" t="s">
        <v>60</v>
      </c>
      <c r="D21" s="20"/>
      <c r="E21" s="21"/>
      <c r="F21" s="21"/>
      <c r="G21" s="20"/>
      <c r="H21" s="21"/>
      <c r="I21" s="21"/>
    </row>
    <row r="22" spans="1:9" x14ac:dyDescent="0.3">
      <c r="A22" s="20" t="s">
        <v>61</v>
      </c>
      <c r="B22" s="20" t="s">
        <v>65</v>
      </c>
      <c r="C22" s="20" t="s">
        <v>66</v>
      </c>
      <c r="D22" s="20"/>
      <c r="E22" s="21"/>
      <c r="F22" s="21"/>
      <c r="G22" s="20"/>
      <c r="H22" s="21"/>
      <c r="I22" s="21"/>
    </row>
    <row r="23" spans="1:9" x14ac:dyDescent="0.3">
      <c r="A23" s="20"/>
      <c r="B23" s="20" t="s">
        <v>30</v>
      </c>
      <c r="C23" s="20" t="s">
        <v>33</v>
      </c>
      <c r="D23" s="25" t="s">
        <v>62</v>
      </c>
      <c r="E23" s="21">
        <v>36</v>
      </c>
      <c r="F23" s="21">
        <v>100</v>
      </c>
      <c r="G23" s="24">
        <f t="shared" ref="G23:G28" si="4">ROUND(E23*F23,2)</f>
        <v>3600</v>
      </c>
      <c r="H23" s="2"/>
      <c r="I23" s="23">
        <f t="shared" ref="I23:I28" si="5">ROUND(E23*H23,2)</f>
        <v>0</v>
      </c>
    </row>
    <row r="24" spans="1:9" x14ac:dyDescent="0.3">
      <c r="A24" s="20"/>
      <c r="B24" s="20" t="s">
        <v>31</v>
      </c>
      <c r="C24" s="20" t="s">
        <v>35</v>
      </c>
      <c r="D24" s="25" t="s">
        <v>62</v>
      </c>
      <c r="E24" s="21">
        <v>36</v>
      </c>
      <c r="F24" s="21">
        <v>100</v>
      </c>
      <c r="G24" s="24">
        <f t="shared" si="4"/>
        <v>3600</v>
      </c>
      <c r="H24" s="2"/>
      <c r="I24" s="23">
        <f t="shared" si="5"/>
        <v>0</v>
      </c>
    </row>
    <row r="25" spans="1:9" x14ac:dyDescent="0.3">
      <c r="A25" s="20"/>
      <c r="B25" s="20" t="s">
        <v>32</v>
      </c>
      <c r="C25" s="20" t="s">
        <v>37</v>
      </c>
      <c r="D25" s="25" t="s">
        <v>62</v>
      </c>
      <c r="E25" s="21">
        <v>36</v>
      </c>
      <c r="F25" s="21">
        <v>100</v>
      </c>
      <c r="G25" s="24">
        <f t="shared" si="4"/>
        <v>3600</v>
      </c>
      <c r="H25" s="2"/>
      <c r="I25" s="23">
        <f t="shared" si="5"/>
        <v>0</v>
      </c>
    </row>
    <row r="26" spans="1:9" x14ac:dyDescent="0.3">
      <c r="A26" s="20"/>
      <c r="B26" s="20" t="s">
        <v>26</v>
      </c>
      <c r="C26" s="20" t="s">
        <v>39</v>
      </c>
      <c r="D26" s="25" t="s">
        <v>62</v>
      </c>
      <c r="E26" s="21">
        <v>36</v>
      </c>
      <c r="F26" s="21">
        <v>100</v>
      </c>
      <c r="G26" s="24">
        <f t="shared" si="4"/>
        <v>3600</v>
      </c>
      <c r="H26" s="2"/>
      <c r="I26" s="23">
        <f t="shared" si="5"/>
        <v>0</v>
      </c>
    </row>
    <row r="27" spans="1:9" x14ac:dyDescent="0.3">
      <c r="A27" s="20"/>
      <c r="B27" s="20" t="s">
        <v>27</v>
      </c>
      <c r="C27" s="20" t="s">
        <v>41</v>
      </c>
      <c r="D27" s="25" t="s">
        <v>62</v>
      </c>
      <c r="E27" s="21">
        <v>36</v>
      </c>
      <c r="F27" s="21">
        <v>100</v>
      </c>
      <c r="G27" s="24">
        <f t="shared" si="4"/>
        <v>3600</v>
      </c>
      <c r="H27" s="2"/>
      <c r="I27" s="23">
        <f t="shared" si="5"/>
        <v>0</v>
      </c>
    </row>
    <row r="28" spans="1:9" x14ac:dyDescent="0.3">
      <c r="B28" s="20" t="s">
        <v>28</v>
      </c>
      <c r="C28" t="s">
        <v>43</v>
      </c>
      <c r="D28" s="25" t="s">
        <v>62</v>
      </c>
      <c r="E28" s="21">
        <v>36</v>
      </c>
      <c r="F28" s="21">
        <v>100</v>
      </c>
      <c r="G28" s="24">
        <f t="shared" si="4"/>
        <v>3600</v>
      </c>
      <c r="H28" s="2"/>
      <c r="I28" s="23">
        <f t="shared" si="5"/>
        <v>0</v>
      </c>
    </row>
    <row r="29" spans="1:9" x14ac:dyDescent="0.3">
      <c r="B29" s="20" t="s">
        <v>29</v>
      </c>
      <c r="C29" t="s">
        <v>45</v>
      </c>
      <c r="D29" s="25" t="s">
        <v>62</v>
      </c>
      <c r="E29" s="21">
        <v>36</v>
      </c>
      <c r="F29" s="21">
        <v>100</v>
      </c>
      <c r="G29" s="24">
        <f t="shared" ref="G29" si="6">ROUND(E29*F29,2)</f>
        <v>3600</v>
      </c>
      <c r="H29" s="2"/>
      <c r="I29" s="23">
        <f t="shared" ref="I29" si="7">ROUND(E29*H29,2)</f>
        <v>0</v>
      </c>
    </row>
  </sheetData>
  <sheetProtection algorithmName="SHA-512" hashValue="YFhyQittMmjoc7hj9Gos0injaIu0oqASvntOB9n43daMB4MrwPXosgBrEgcZClxNqqyZ54cLL0S3Jr2xzA3vAw==" saltValue="R9R6oN3clkWnZtV06Jz4R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20 H23:H29" xr:uid="{BE909D5B-4CE3-42CE-83BD-3C3B82C24051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1BC7F-4AFC-4BBF-ABB3-077816CAE2E4}">
  <dimension ref="A1:I20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32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.75" customHeight="1" thickBot="1" x14ac:dyDescent="0.35">
      <c r="A2" s="6" t="s">
        <v>2</v>
      </c>
      <c r="B2" s="7">
        <v>4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133000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67</v>
      </c>
      <c r="B4" s="9">
        <v>0</v>
      </c>
      <c r="C4" s="10" t="s">
        <v>5</v>
      </c>
      <c r="D4" s="11">
        <f>ROUND($D$3*B4,2)</f>
        <v>0</v>
      </c>
      <c r="E4" s="26" t="s">
        <v>70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68</v>
      </c>
      <c r="B5" s="9">
        <v>0</v>
      </c>
      <c r="C5" s="10" t="s">
        <v>6</v>
      </c>
      <c r="D5" s="11">
        <f>ROUND($D$3*B5,2)</f>
        <v>0</v>
      </c>
      <c r="E5" s="26" t="s">
        <v>71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133000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27930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160930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47</v>
      </c>
      <c r="B12" s="20" t="s">
        <v>48</v>
      </c>
      <c r="C12" s="20" t="s">
        <v>49</v>
      </c>
      <c r="D12" s="20"/>
      <c r="E12" s="21"/>
      <c r="F12" s="21"/>
      <c r="G12" s="20"/>
      <c r="H12" s="21"/>
      <c r="I12" s="21"/>
    </row>
    <row r="13" spans="1:9" x14ac:dyDescent="0.3">
      <c r="A13" s="20" t="s">
        <v>50</v>
      </c>
      <c r="B13" s="20" t="s">
        <v>65</v>
      </c>
      <c r="C13" s="20" t="s">
        <v>64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51</v>
      </c>
      <c r="C14" s="20" t="s">
        <v>34</v>
      </c>
      <c r="D14" s="25" t="s">
        <v>52</v>
      </c>
      <c r="E14" s="21">
        <v>1</v>
      </c>
      <c r="F14" s="21">
        <v>19000</v>
      </c>
      <c r="G14" s="24">
        <f t="shared" ref="G14:G19" si="0">ROUND(E14*F14,2)</f>
        <v>19000</v>
      </c>
      <c r="H14" s="22">
        <f>'Oferta Económica'!H14</f>
        <v>0</v>
      </c>
      <c r="I14" s="23">
        <f t="shared" ref="I14:I19" si="1">ROUND(E14*H14,2)</f>
        <v>0</v>
      </c>
    </row>
    <row r="15" spans="1:9" x14ac:dyDescent="0.3">
      <c r="A15" s="20"/>
      <c r="B15" s="20" t="s">
        <v>53</v>
      </c>
      <c r="C15" s="20" t="s">
        <v>38</v>
      </c>
      <c r="D15" s="25" t="s">
        <v>52</v>
      </c>
      <c r="E15" s="21">
        <v>1</v>
      </c>
      <c r="F15" s="21">
        <v>19000</v>
      </c>
      <c r="G15" s="24">
        <f t="shared" si="0"/>
        <v>19000</v>
      </c>
      <c r="H15" s="22">
        <f>'Oferta Económica'!H15</f>
        <v>0</v>
      </c>
      <c r="I15" s="23">
        <f t="shared" si="1"/>
        <v>0</v>
      </c>
    </row>
    <row r="16" spans="1:9" x14ac:dyDescent="0.3">
      <c r="A16" s="20"/>
      <c r="B16" s="20" t="s">
        <v>54</v>
      </c>
      <c r="C16" s="20" t="s">
        <v>36</v>
      </c>
      <c r="D16" s="25" t="s">
        <v>52</v>
      </c>
      <c r="E16" s="21">
        <v>1</v>
      </c>
      <c r="F16" s="21">
        <v>19000</v>
      </c>
      <c r="G16" s="24">
        <f t="shared" si="0"/>
        <v>19000</v>
      </c>
      <c r="H16" s="22">
        <f>'Oferta Económica'!H16</f>
        <v>0</v>
      </c>
      <c r="I16" s="23">
        <f t="shared" si="1"/>
        <v>0</v>
      </c>
    </row>
    <row r="17" spans="1:9" x14ac:dyDescent="0.3">
      <c r="A17" s="20"/>
      <c r="B17" s="20" t="s">
        <v>55</v>
      </c>
      <c r="C17" s="20" t="s">
        <v>40</v>
      </c>
      <c r="D17" s="25" t="s">
        <v>52</v>
      </c>
      <c r="E17" s="21">
        <v>1</v>
      </c>
      <c r="F17" s="21">
        <v>19000</v>
      </c>
      <c r="G17" s="24">
        <f t="shared" si="0"/>
        <v>19000</v>
      </c>
      <c r="H17" s="22">
        <f>'Oferta Económica'!H17</f>
        <v>0</v>
      </c>
      <c r="I17" s="23">
        <f t="shared" si="1"/>
        <v>0</v>
      </c>
    </row>
    <row r="18" spans="1:9" x14ac:dyDescent="0.3">
      <c r="A18" s="20"/>
      <c r="B18" s="20" t="s">
        <v>56</v>
      </c>
      <c r="C18" s="20" t="s">
        <v>42</v>
      </c>
      <c r="D18" s="25" t="s">
        <v>52</v>
      </c>
      <c r="E18" s="21">
        <v>1</v>
      </c>
      <c r="F18" s="21">
        <v>19000</v>
      </c>
      <c r="G18" s="24">
        <f t="shared" si="0"/>
        <v>19000</v>
      </c>
      <c r="H18" s="22">
        <f>'Oferta Económica'!H18</f>
        <v>0</v>
      </c>
      <c r="I18" s="23">
        <f t="shared" si="1"/>
        <v>0</v>
      </c>
    </row>
    <row r="19" spans="1:9" x14ac:dyDescent="0.3">
      <c r="B19" s="20" t="s">
        <v>57</v>
      </c>
      <c r="C19" s="20" t="s">
        <v>44</v>
      </c>
      <c r="D19" s="25" t="s">
        <v>52</v>
      </c>
      <c r="E19" s="21">
        <v>1</v>
      </c>
      <c r="F19" s="21">
        <v>19000</v>
      </c>
      <c r="G19" s="24">
        <f t="shared" si="0"/>
        <v>19000</v>
      </c>
      <c r="H19" s="22">
        <f>'Oferta Económica'!H19</f>
        <v>0</v>
      </c>
      <c r="I19" s="23">
        <f t="shared" si="1"/>
        <v>0</v>
      </c>
    </row>
    <row r="20" spans="1:9" x14ac:dyDescent="0.3">
      <c r="B20" s="20" t="s">
        <v>63</v>
      </c>
      <c r="C20" s="20" t="s">
        <v>46</v>
      </c>
      <c r="D20" s="25" t="s">
        <v>52</v>
      </c>
      <c r="E20" s="21">
        <v>1</v>
      </c>
      <c r="F20" s="21">
        <v>19000</v>
      </c>
      <c r="G20" s="24">
        <f t="shared" ref="G20" si="2">ROUND(E20*F20,2)</f>
        <v>19000</v>
      </c>
      <c r="H20" s="22">
        <f>'Oferta Económica'!H20</f>
        <v>0</v>
      </c>
      <c r="I20" s="23">
        <f t="shared" ref="I20" si="3">ROUND(E20*H20,2)</f>
        <v>0</v>
      </c>
    </row>
  </sheetData>
  <sheetProtection algorithmName="SHA-512" hashValue="Y9f+gaACn9NMDUJK7zrSSGdtDYKoep09wbCywwyihFhkDE81SD1KQMICMsVeZ9raHPjIzmtLA8SlKCQvPn39SA==" saltValue="lAJ/8i5EFWuw1aGoo3ShT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20" xr:uid="{24A7E209-FF51-4A59-8B66-8B36D4AD0FD9}">
      <formula1>H14&lt;=F14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E9B4B-3267-484E-B0E1-D0DDFB7CFAE5}">
  <dimension ref="A1:I20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9.33203125" style="4" bestFit="1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4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25200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67</v>
      </c>
      <c r="B4" s="9">
        <v>0</v>
      </c>
      <c r="C4" s="10" t="s">
        <v>5</v>
      </c>
      <c r="D4" s="11">
        <f>ROUND($D$3*B4,2)</f>
        <v>0</v>
      </c>
      <c r="E4" s="26" t="s">
        <v>70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68</v>
      </c>
      <c r="B5" s="9">
        <v>0</v>
      </c>
      <c r="C5" s="10" t="s">
        <v>6</v>
      </c>
      <c r="D5" s="11">
        <f>ROUND($D$3*B5,2)</f>
        <v>0</v>
      </c>
      <c r="E5" s="26" t="s">
        <v>71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25200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5292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30492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58</v>
      </c>
      <c r="B12" s="20" t="s">
        <v>59</v>
      </c>
      <c r="C12" s="20" t="s">
        <v>60</v>
      </c>
      <c r="D12" s="20"/>
      <c r="E12" s="21"/>
      <c r="F12" s="21"/>
      <c r="G12" s="20"/>
      <c r="H12" s="21"/>
      <c r="I12" s="21"/>
    </row>
    <row r="13" spans="1:9" x14ac:dyDescent="0.3">
      <c r="A13" s="20" t="s">
        <v>61</v>
      </c>
      <c r="B13" s="20" t="s">
        <v>65</v>
      </c>
      <c r="C13" s="20" t="s">
        <v>66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30</v>
      </c>
      <c r="C14" s="20" t="s">
        <v>33</v>
      </c>
      <c r="D14" s="25" t="s">
        <v>62</v>
      </c>
      <c r="E14" s="21">
        <v>36</v>
      </c>
      <c r="F14" s="21">
        <v>100</v>
      </c>
      <c r="G14" s="24">
        <f t="shared" ref="G14:G19" si="0">ROUND(E14*F14,2)</f>
        <v>3600</v>
      </c>
      <c r="H14" s="22">
        <f>'Oferta Económica'!H23</f>
        <v>0</v>
      </c>
      <c r="I14" s="23">
        <f t="shared" ref="I14:I19" si="1">ROUND(E14*H14,2)</f>
        <v>0</v>
      </c>
    </row>
    <row r="15" spans="1:9" x14ac:dyDescent="0.3">
      <c r="A15" s="20"/>
      <c r="B15" s="20" t="s">
        <v>31</v>
      </c>
      <c r="C15" s="20" t="s">
        <v>35</v>
      </c>
      <c r="D15" s="25" t="s">
        <v>62</v>
      </c>
      <c r="E15" s="21">
        <v>36</v>
      </c>
      <c r="F15" s="21">
        <v>100</v>
      </c>
      <c r="G15" s="24">
        <f t="shared" si="0"/>
        <v>3600</v>
      </c>
      <c r="H15" s="22">
        <f>'Oferta Económica'!H24</f>
        <v>0</v>
      </c>
      <c r="I15" s="23">
        <f t="shared" si="1"/>
        <v>0</v>
      </c>
    </row>
    <row r="16" spans="1:9" x14ac:dyDescent="0.3">
      <c r="A16" s="20"/>
      <c r="B16" s="20" t="s">
        <v>32</v>
      </c>
      <c r="C16" s="20" t="s">
        <v>37</v>
      </c>
      <c r="D16" s="25" t="s">
        <v>62</v>
      </c>
      <c r="E16" s="21">
        <v>36</v>
      </c>
      <c r="F16" s="21">
        <v>100</v>
      </c>
      <c r="G16" s="24">
        <f t="shared" si="0"/>
        <v>3600</v>
      </c>
      <c r="H16" s="22">
        <f>'Oferta Económica'!H25</f>
        <v>0</v>
      </c>
      <c r="I16" s="23">
        <f t="shared" si="1"/>
        <v>0</v>
      </c>
    </row>
    <row r="17" spans="1:9" x14ac:dyDescent="0.3">
      <c r="A17" s="20"/>
      <c r="B17" s="20" t="s">
        <v>26</v>
      </c>
      <c r="C17" s="20" t="s">
        <v>39</v>
      </c>
      <c r="D17" s="25" t="s">
        <v>62</v>
      </c>
      <c r="E17" s="21">
        <v>36</v>
      </c>
      <c r="F17" s="21">
        <v>100</v>
      </c>
      <c r="G17" s="24">
        <f t="shared" si="0"/>
        <v>3600</v>
      </c>
      <c r="H17" s="22">
        <f>'Oferta Económica'!H26</f>
        <v>0</v>
      </c>
      <c r="I17" s="23">
        <f t="shared" si="1"/>
        <v>0</v>
      </c>
    </row>
    <row r="18" spans="1:9" x14ac:dyDescent="0.3">
      <c r="A18" s="20"/>
      <c r="B18" s="20" t="s">
        <v>27</v>
      </c>
      <c r="C18" s="20" t="s">
        <v>41</v>
      </c>
      <c r="D18" s="25" t="s">
        <v>62</v>
      </c>
      <c r="E18" s="21">
        <v>36</v>
      </c>
      <c r="F18" s="21">
        <v>100</v>
      </c>
      <c r="G18" s="24">
        <f t="shared" si="0"/>
        <v>3600</v>
      </c>
      <c r="H18" s="22">
        <f>'Oferta Económica'!H27</f>
        <v>0</v>
      </c>
      <c r="I18" s="23">
        <f t="shared" si="1"/>
        <v>0</v>
      </c>
    </row>
    <row r="19" spans="1:9" x14ac:dyDescent="0.3">
      <c r="B19" s="20" t="s">
        <v>28</v>
      </c>
      <c r="C19" t="s">
        <v>43</v>
      </c>
      <c r="D19" s="25" t="s">
        <v>62</v>
      </c>
      <c r="E19" s="21">
        <v>36</v>
      </c>
      <c r="F19" s="21">
        <v>100</v>
      </c>
      <c r="G19" s="24">
        <f t="shared" si="0"/>
        <v>3600</v>
      </c>
      <c r="H19" s="22">
        <f>'Oferta Económica'!H28</f>
        <v>0</v>
      </c>
      <c r="I19" s="23">
        <f t="shared" si="1"/>
        <v>0</v>
      </c>
    </row>
    <row r="20" spans="1:9" x14ac:dyDescent="0.3">
      <c r="B20" s="20" t="s">
        <v>29</v>
      </c>
      <c r="C20" t="s">
        <v>45</v>
      </c>
      <c r="D20" s="25" t="s">
        <v>62</v>
      </c>
      <c r="E20" s="21">
        <v>36</v>
      </c>
      <c r="F20" s="21">
        <v>100</v>
      </c>
      <c r="G20" s="24">
        <f t="shared" ref="G20" si="2">ROUND(E20*F20,2)</f>
        <v>3600</v>
      </c>
      <c r="H20" s="22">
        <f>'Oferta Económica'!H29</f>
        <v>0</v>
      </c>
      <c r="I20" s="23">
        <f t="shared" ref="I20" si="3">ROUND(E20*H20,2)</f>
        <v>0</v>
      </c>
    </row>
  </sheetData>
  <sheetProtection algorithmName="SHA-512" hashValue="Bh57+SeWxlJN29g8U3kOmI6rog+BlxgfEWfuGKk4f1aPQq3a+UMf7UbkU45ncXVCLlFEeXWSngqwtPaAHcMwMg==" saltValue="ouCnuvgwHQvsLW+8m8K40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dataValidations disablePrompts="1" count="1">
    <dataValidation type="custom" allowBlank="1" showInputMessage="1" showErrorMessage="1" error="El &quot;Precio Un ofertante&quot; no puede superar el &quot;Precio Un Licitación&quot;." sqref="H14:H20" xr:uid="{C9DBF034-D3C1-441E-BD93-5FB2CE9F2F19}">
      <formula1>H14&lt;=F14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2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2"/>
      <c r="B1" s="1" t="s">
        <v>24</v>
      </c>
    </row>
    <row r="2" spans="1:2" x14ac:dyDescent="0.3">
      <c r="B2" s="1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2024-12-13T10:47:29Z</dcterms:created>
  <dcterms:modified xsi:type="dcterms:W3CDTF">2025-03-28T10:53:29Z</dcterms:modified>
  <cp:category/>
  <cp:contentStatus/>
</cp:coreProperties>
</file>