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166925"/>
  <xr:revisionPtr revIDLastSave="0" documentId="13_ncr:1_{EB80DD22-A1E0-4E06-A68B-E5F478080CCB}" xr6:coauthVersionLast="47" xr6:coauthVersionMax="47" xr10:uidLastSave="{00000000-0000-0000-0000-000000000000}"/>
  <bookViews>
    <workbookView xWindow="525" yWindow="405" windowWidth="23475" windowHeight="1206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G29" i="1"/>
  <c r="I28" i="1"/>
  <c r="G28" i="1"/>
  <c r="I13" i="1"/>
  <c r="I14" i="1"/>
  <c r="I15" i="1"/>
  <c r="I16" i="1"/>
  <c r="I27" i="1" l="1"/>
  <c r="G27" i="1"/>
  <c r="I26" i="1"/>
  <c r="G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G16" i="1"/>
  <c r="G15" i="1"/>
  <c r="G13" i="1" l="1"/>
  <c r="G14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<sst xmlns="http://schemas.openxmlformats.org/spreadsheetml/2006/main" count="71" uniqueCount="51">
  <si>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</si>
  <si>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</si>
  <si>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</si>
  <si>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</si>
  <si>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</si>
  <si>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</si>
  <si>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</si>
  <si>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</si>
  <si>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</si>
  <si>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</si>
  <si>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</si>
  <si>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</si>
  <si>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</si>
  <si>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</si>
  <si>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</si>
  <si>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</si>
  <si>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</si>
  <si>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</si>
  <si>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</si>
  <si>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</si>
  <si>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</si>
  <si>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</si>
  <si>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</si>
  <si>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</si>
  <si>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</si>
  <si>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</si>
  <si>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</si>
  <si>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</si>
  <si>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</si>
  <si>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Campos a rellenar por Metro</t>
  </si>
  <si>
    <t>Campos a rellenar por el ofertante</t>
  </si>
  <si>
    <t>Campos calculados</t>
  </si>
  <si>
    <t>Materiales</t>
  </si>
  <si>
    <t>Ud.</t>
  </si>
  <si>
    <t xml:space="preserve">Cierre de aluminio lacado M2 </t>
  </si>
  <si>
    <t xml:space="preserve">Perfil metálico para elaboración de bandas de seguridad PERFIL C25 M SUP. (barra de 6 m) </t>
  </si>
  <si>
    <t xml:space="preserve">Perfil metálico para elaboración de bandas de seguridad PERFIL C25 M INF.(barra de 6 m) </t>
  </si>
  <si>
    <t xml:space="preserve">Perfil metálico para elaboración de bandas de seguridad PERFIL C35 M </t>
  </si>
  <si>
    <t>Motor FORTY 65 6M SF FC FRENO EN CIERRE</t>
  </si>
  <si>
    <t>Brazo actuador Forty 65 6M SP</t>
  </si>
  <si>
    <t xml:space="preserve">ELECTROIMAN ME3000EW2 (ME 211), 24 V </t>
  </si>
  <si>
    <t>Placa de presión que incluye CABLE 2,5m + TAPA + ANILLO SELLADOR</t>
  </si>
  <si>
    <t>Cable espiral de conexión U.E control red con banda de seguridad, extensible 2m, IEMMEQU &lt;HAR&gt; H05BQ-F 2X0,75 mm2 TB28 FLEX 165539 o equivalente</t>
  </si>
  <si>
    <t>U. E. Control Red (UC SG RED 133 o equivalente, compatible con las bandas de seguridad instaladas en Metro)</t>
  </si>
  <si>
    <t>Goma banda 490040 o equivalente, compatible con el resto de elementos de banda de seguridad ya usados en Metro</t>
  </si>
  <si>
    <t>Goma banda EPE025/040A0K o equivalente, compatible con el resto de elementos de banda de seguridad ya usados en Metro</t>
  </si>
  <si>
    <t>Diodos BSB EHD - TERMINAL BSB DIODO Clemsa o  Placa presión  para  diodo o equivalente.</t>
  </si>
  <si>
    <t>Motor APRIMATIC 65 6M C-SH/PRESA o equivalente 230V 200W para cerradura hidráulica</t>
  </si>
  <si>
    <t>Bomba Forty 65SF (o equivalente)</t>
  </si>
  <si>
    <t>ELECTROPISTÓN FERMAX F01699 MOD.700N-512/524 (V7-FSA)  o equivalente</t>
  </si>
  <si>
    <t>FORTY 65 6M SH Salida hidraulica para cerradura 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</si>
</sst>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3" fillId="6" borderId="0" xfId="0" applyFont="1" applyFill="1"/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Alignment="1">
      <alignment horizontal="center" vertical="center" wrapText="1"/>
    </xf>
    <xf numFmtId="49" fontId="4" fillId="0" borderId="0" xfId="0" applyNumberFormat="1" applyFont="1"/>
    <xf numFmtId="49" fontId="4" fillId="0" borderId="0" xfId="0" applyNumberFormat="1" applyFont="1" applyAlignment="1">
      <alignment wrapText="1"/>
    </xf>
    <xf numFmtId="4" fontId="4" fillId="0" borderId="0" xfId="0" applyNumberFormat="1" applyFont="1"/>
    <xf numFmtId="0" fontId="5" fillId="0" borderId="0" xfId="0" applyFont="1"/>
    <xf numFmtId="49" fontId="3" fillId="0" borderId="0" xfId="0" applyNumberFormat="1" applyFont="1"/>
    <xf numFmtId="49" fontId="3" fillId="0" borderId="0" xfId="0" applyNumberFormat="1" applyFont="1" applyAlignment="1">
      <alignment wrapText="1"/>
    </xf>
    <xf numFmtId="1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4" fontId="0" fillId="4" borderId="0" xfId="0" applyNumberFormat="1" applyFill="1"/>
    <xf numFmtId="4" fontId="5" fillId="7" borderId="0" xfId="0" applyNumberFormat="1" applyFont="1" applyFill="1"/>
    <xf numFmtId="4" fontId="3" fillId="4" borderId="0" xfId="0" applyNumberFormat="1" applyFont="1" applyFill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30"/>
  <sheetViews>
    <sheetView showGridLines="0" tabSelected="1" topLeftCell="A2" workbookViewId="0">
      <selection activeCell="H13" sqref="H13"/>
    </sheetView>
  </sheetViews>
  <sheetFormatPr baseColWidth="10" defaultColWidth="11.42578125" defaultRowHeight="15" x14ac:dyDescent="0.25"/>
  <cols>
    <col min="1" max="1" width="20.28515625" customWidth="1"/>
    <col min="2" max="2" width="11.42578125" customWidth="1"/>
    <col min="3" max="3" width="42.5703125" customWidth="1"/>
    <col min="4" max="4" width="15.7109375" customWidth="1"/>
    <col min="5" max="5" width="30.42578125" style="6" customWidth="1"/>
    <col min="6" max="6" width="18" style="6" bestFit="1" customWidth="1"/>
    <col min="7" max="7" width="22.5703125" style="7" customWidth="1"/>
    <col min="8" max="8" width="19.7109375" bestFit="1" customWidth="1"/>
    <col min="9" max="9" width="18.7109375" style="6" customWidth="1"/>
    <col min="10" max="10" width="19.28515625" customWidth="1"/>
    <col min="11" max="11" width="15.140625" bestFit="1" customWidth="1"/>
  </cols>
  <sheetData>
    <row r="1" spans="1:10" ht="15.75" thickBot="1" x14ac:dyDescent="0.3">
      <c r="D1" s="5" t="s">
        <v>0</v>
      </c>
      <c r="H1" s="5" t="s">
        <v>1</v>
      </c>
    </row>
    <row r="2" spans="1:10" ht="15.75" thickBot="1" x14ac:dyDescent="0.3">
      <c r="A2" s="8" t="s">
        <v>2</v>
      </c>
      <c r="B2" s="9">
        <v>1</v>
      </c>
    </row>
    <row r="3" spans="1:10" ht="15" customHeight="1" thickBot="1" x14ac:dyDescent="0.3">
      <c r="A3" s="37" t="s">
        <v>3</v>
      </c>
      <c r="B3" s="38"/>
      <c r="C3" s="39"/>
      <c r="D3" s="10">
        <f>SUM(G:G)</f>
        <v>39292.879999999997</v>
      </c>
      <c r="E3" s="37" t="s">
        <v>4</v>
      </c>
      <c r="F3" s="38"/>
      <c r="G3" s="39"/>
      <c r="H3" s="10">
        <f>SUM(I:I)</f>
        <v>0</v>
      </c>
    </row>
    <row r="4" spans="1:10" ht="15" customHeight="1" thickBot="1" x14ac:dyDescent="0.3">
      <c r="A4" s="11" t="s">
        <v>5</v>
      </c>
      <c r="B4" s="12">
        <v>0.06</v>
      </c>
      <c r="C4" s="13" t="s">
        <v>6</v>
      </c>
      <c r="D4" s="14">
        <f>ROUND($D$3*B4,2)</f>
        <v>2357.5700000000002</v>
      </c>
      <c r="E4" s="15" t="s">
        <v>7</v>
      </c>
      <c r="F4" s="2"/>
      <c r="G4" s="13" t="s">
        <v>6</v>
      </c>
      <c r="H4" s="14">
        <f>ROUND($H$3*F4,2)</f>
        <v>0</v>
      </c>
    </row>
    <row r="5" spans="1:10" ht="15.75" thickBot="1" x14ac:dyDescent="0.3">
      <c r="A5" s="11" t="s">
        <v>8</v>
      </c>
      <c r="B5" s="12">
        <v>0.09</v>
      </c>
      <c r="C5" s="13" t="s">
        <v>9</v>
      </c>
      <c r="D5" s="14">
        <f>ROUND($D$3*B5,2)</f>
        <v>3536.36</v>
      </c>
      <c r="E5" s="15" t="s">
        <v>10</v>
      </c>
      <c r="F5" s="2"/>
      <c r="G5" s="13" t="s">
        <v>9</v>
      </c>
      <c r="H5" s="14">
        <f>ROUND($H$3*F5,2)</f>
        <v>0</v>
      </c>
    </row>
    <row r="6" spans="1:10" ht="15.75" thickBot="1" x14ac:dyDescent="0.3">
      <c r="A6" s="40" t="s">
        <v>11</v>
      </c>
      <c r="B6" s="41"/>
      <c r="C6" s="42"/>
      <c r="D6" s="14">
        <f>SUM(D3,D4,D5)</f>
        <v>45186.81</v>
      </c>
      <c r="E6" s="40" t="s">
        <v>12</v>
      </c>
      <c r="F6" s="41"/>
      <c r="G6" s="42"/>
      <c r="H6" s="14">
        <f>SUM(H3,H4,H5)</f>
        <v>0</v>
      </c>
    </row>
    <row r="7" spans="1:10" ht="15.75" thickBot="1" x14ac:dyDescent="0.3">
      <c r="A7" s="16" t="s">
        <v>13</v>
      </c>
      <c r="B7" s="17">
        <v>0.21</v>
      </c>
      <c r="C7" s="13" t="s">
        <v>14</v>
      </c>
      <c r="D7" s="14">
        <f>ROUND($D$6*B7,2)</f>
        <v>9489.23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10" ht="15.75" thickBot="1" x14ac:dyDescent="0.3">
      <c r="A8" s="43" t="s">
        <v>15</v>
      </c>
      <c r="B8" s="44"/>
      <c r="C8" s="45"/>
      <c r="D8" s="20">
        <f>SUM(D6:D7)</f>
        <v>54676.039999999994</v>
      </c>
      <c r="E8" s="43" t="s">
        <v>16</v>
      </c>
      <c r="F8" s="44"/>
      <c r="G8" s="45"/>
      <c r="H8" s="20">
        <f>SUM(H6:H7)</f>
        <v>0</v>
      </c>
    </row>
    <row r="9" spans="1:10" ht="15.75" thickBot="1" x14ac:dyDescent="0.3"/>
    <row r="10" spans="1:10" ht="15.75" thickBot="1" x14ac:dyDescent="0.3">
      <c r="A10" s="21"/>
      <c r="F10" s="35" t="s">
        <v>17</v>
      </c>
      <c r="G10" s="36"/>
      <c r="H10" s="35" t="s">
        <v>18</v>
      </c>
      <c r="I10" s="36"/>
    </row>
    <row r="11" spans="1:10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  <c r="J11" s="24"/>
    </row>
    <row r="12" spans="1:10" s="28" customFormat="1" ht="30" customHeight="1" x14ac:dyDescent="0.25">
      <c r="A12" s="25" t="s">
        <v>28</v>
      </c>
      <c r="B12" s="25"/>
      <c r="C12" s="26" t="s">
        <v>32</v>
      </c>
      <c r="D12" s="25"/>
      <c r="E12" s="27"/>
      <c r="F12" s="27"/>
      <c r="G12" s="47"/>
      <c r="H12" s="27"/>
      <c r="I12" s="27"/>
    </row>
    <row r="13" spans="1:10" ht="63" customHeight="1" x14ac:dyDescent="0.25">
      <c r="A13" s="29"/>
      <c r="B13" s="29"/>
      <c r="C13" s="30" t="s">
        <v>42</v>
      </c>
      <c r="D13" s="31" t="s">
        <v>33</v>
      </c>
      <c r="E13" s="32">
        <v>15</v>
      </c>
      <c r="F13" s="33">
        <v>39</v>
      </c>
      <c r="G13" s="46">
        <f t="shared" ref="G13:G14" si="0">ROUND(E13*F13,2)</f>
        <v>585</v>
      </c>
      <c r="H13" s="3"/>
      <c r="I13" s="48">
        <f>ROUND(E13*H13,2)</f>
        <v>0</v>
      </c>
      <c r="J13" s="34"/>
    </row>
    <row r="14" spans="1:10" ht="50.1" customHeight="1" x14ac:dyDescent="0.25">
      <c r="A14" s="29"/>
      <c r="B14" s="29"/>
      <c r="C14" s="30" t="s">
        <v>43</v>
      </c>
      <c r="D14" s="31" t="s">
        <v>33</v>
      </c>
      <c r="E14" s="32">
        <v>15</v>
      </c>
      <c r="F14" s="33">
        <v>137</v>
      </c>
      <c r="G14" s="46">
        <f t="shared" si="0"/>
        <v>2055</v>
      </c>
      <c r="H14" s="3"/>
      <c r="I14" s="48">
        <f>ROUND(E14*H14,2)</f>
        <v>0</v>
      </c>
      <c r="J14" s="34"/>
    </row>
    <row r="15" spans="1:10" ht="50.1" customHeight="1" x14ac:dyDescent="0.25">
      <c r="A15" s="29"/>
      <c r="B15" s="29"/>
      <c r="C15" s="30" t="s">
        <v>44</v>
      </c>
      <c r="D15" s="31" t="s">
        <v>33</v>
      </c>
      <c r="E15" s="32">
        <v>50</v>
      </c>
      <c r="F15" s="33">
        <v>40</v>
      </c>
      <c r="G15" s="46">
        <f t="shared" ref="G15:G27" si="1">ROUND(E15*F15,2)</f>
        <v>2000</v>
      </c>
      <c r="H15" s="3"/>
      <c r="I15" s="48">
        <f t="shared" ref="I15:I16" si="2">ROUND(E15*H15,2)</f>
        <v>0</v>
      </c>
      <c r="J15" s="34"/>
    </row>
    <row r="16" spans="1:10" ht="50.25" customHeight="1" x14ac:dyDescent="0.25">
      <c r="A16" s="29"/>
      <c r="B16" s="29"/>
      <c r="C16" s="30" t="s">
        <v>45</v>
      </c>
      <c r="D16" s="31" t="s">
        <v>33</v>
      </c>
      <c r="E16" s="32">
        <v>50</v>
      </c>
      <c r="F16" s="33">
        <v>42</v>
      </c>
      <c r="G16" s="46">
        <f t="shared" si="1"/>
        <v>2100</v>
      </c>
      <c r="H16" s="3"/>
      <c r="I16" s="48">
        <f t="shared" si="2"/>
        <v>0</v>
      </c>
      <c r="J16" s="34"/>
    </row>
    <row r="17" spans="1:10" ht="37.5" customHeight="1" x14ac:dyDescent="0.25">
      <c r="A17" s="29"/>
      <c r="B17" s="29"/>
      <c r="C17" s="30" t="s">
        <v>46</v>
      </c>
      <c r="D17" s="31" t="s">
        <v>33</v>
      </c>
      <c r="E17" s="32">
        <v>40</v>
      </c>
      <c r="F17" s="33">
        <v>40.799999999999997</v>
      </c>
      <c r="G17" s="46">
        <f t="shared" si="1"/>
        <v>1632</v>
      </c>
      <c r="H17" s="3"/>
      <c r="I17" s="48">
        <f t="shared" ref="I17:I27" si="3">ROUND(E17*H17,2)</f>
        <v>0</v>
      </c>
      <c r="J17" s="34"/>
    </row>
    <row r="18" spans="1:10" ht="50.1" customHeight="1" x14ac:dyDescent="0.25">
      <c r="A18" s="29"/>
      <c r="B18" s="29"/>
      <c r="C18" s="30" t="s">
        <v>47</v>
      </c>
      <c r="D18" s="31" t="s">
        <v>33</v>
      </c>
      <c r="E18" s="32">
        <v>10</v>
      </c>
      <c r="F18" s="33">
        <v>755</v>
      </c>
      <c r="G18" s="46">
        <f t="shared" si="1"/>
        <v>7550</v>
      </c>
      <c r="H18" s="3"/>
      <c r="I18" s="48">
        <f t="shared" si="3"/>
        <v>0</v>
      </c>
      <c r="J18" s="34"/>
    </row>
    <row r="19" spans="1:10" ht="50.1" customHeight="1" x14ac:dyDescent="0.25">
      <c r="A19" s="29"/>
      <c r="B19" s="29"/>
      <c r="C19" s="30" t="s">
        <v>38</v>
      </c>
      <c r="D19" s="31" t="s">
        <v>33</v>
      </c>
      <c r="E19" s="32">
        <v>10</v>
      </c>
      <c r="F19" s="33">
        <v>490</v>
      </c>
      <c r="G19" s="46">
        <f t="shared" si="1"/>
        <v>4900</v>
      </c>
      <c r="H19" s="3"/>
      <c r="I19" s="48">
        <f t="shared" si="3"/>
        <v>0</v>
      </c>
      <c r="J19" s="34"/>
    </row>
    <row r="20" spans="1:10" ht="50.1" customHeight="1" x14ac:dyDescent="0.25">
      <c r="A20" s="29"/>
      <c r="B20" s="29"/>
      <c r="C20" s="30" t="s">
        <v>48</v>
      </c>
      <c r="D20" s="31" t="s">
        <v>33</v>
      </c>
      <c r="E20" s="32">
        <v>10</v>
      </c>
      <c r="F20" s="33">
        <v>335</v>
      </c>
      <c r="G20" s="46">
        <f t="shared" si="1"/>
        <v>3350</v>
      </c>
      <c r="H20" s="3"/>
      <c r="I20" s="48">
        <f t="shared" si="3"/>
        <v>0</v>
      </c>
      <c r="J20" s="34"/>
    </row>
    <row r="21" spans="1:10" ht="50.1" customHeight="1" x14ac:dyDescent="0.25">
      <c r="A21" s="29"/>
      <c r="B21" s="29"/>
      <c r="C21" s="30" t="s">
        <v>39</v>
      </c>
      <c r="D21" s="31" t="s">
        <v>33</v>
      </c>
      <c r="E21" s="32">
        <v>5</v>
      </c>
      <c r="F21" s="33">
        <v>291</v>
      </c>
      <c r="G21" s="46">
        <f t="shared" si="1"/>
        <v>1455</v>
      </c>
      <c r="H21" s="3"/>
      <c r="I21" s="48">
        <f t="shared" si="3"/>
        <v>0</v>
      </c>
      <c r="J21" s="34"/>
    </row>
    <row r="22" spans="1:10" ht="50.1" customHeight="1" x14ac:dyDescent="0.25">
      <c r="A22" s="29"/>
      <c r="B22" s="29"/>
      <c r="C22" s="30" t="s">
        <v>34</v>
      </c>
      <c r="D22" s="31" t="s">
        <v>33</v>
      </c>
      <c r="E22" s="32">
        <v>5</v>
      </c>
      <c r="F22" s="33">
        <v>214.2</v>
      </c>
      <c r="G22" s="46">
        <f t="shared" si="1"/>
        <v>1071</v>
      </c>
      <c r="H22" s="3"/>
      <c r="I22" s="48">
        <f t="shared" si="3"/>
        <v>0</v>
      </c>
      <c r="J22" s="34"/>
    </row>
    <row r="23" spans="1:10" ht="50.1" customHeight="1" x14ac:dyDescent="0.25">
      <c r="A23" s="29"/>
      <c r="B23" s="29"/>
      <c r="C23" s="30" t="s">
        <v>40</v>
      </c>
      <c r="D23" s="31" t="s">
        <v>33</v>
      </c>
      <c r="E23" s="32">
        <v>10</v>
      </c>
      <c r="F23" s="33">
        <v>234</v>
      </c>
      <c r="G23" s="46">
        <f t="shared" si="1"/>
        <v>2340</v>
      </c>
      <c r="H23" s="3"/>
      <c r="I23" s="48">
        <f t="shared" si="3"/>
        <v>0</v>
      </c>
      <c r="J23" s="34"/>
    </row>
    <row r="24" spans="1:10" ht="50.1" customHeight="1" x14ac:dyDescent="0.25">
      <c r="A24" s="29"/>
      <c r="B24" s="29"/>
      <c r="C24" s="30" t="s">
        <v>41</v>
      </c>
      <c r="D24" s="31" t="s">
        <v>33</v>
      </c>
      <c r="E24" s="32">
        <v>6</v>
      </c>
      <c r="F24" s="33">
        <v>21</v>
      </c>
      <c r="G24" s="46">
        <f t="shared" si="1"/>
        <v>126</v>
      </c>
      <c r="H24" s="3"/>
      <c r="I24" s="48">
        <f t="shared" si="3"/>
        <v>0</v>
      </c>
      <c r="J24" s="34"/>
    </row>
    <row r="25" spans="1:10" ht="50.1" customHeight="1" x14ac:dyDescent="0.25">
      <c r="A25" s="29"/>
      <c r="B25" s="29"/>
      <c r="C25" s="30" t="s">
        <v>35</v>
      </c>
      <c r="D25" s="31" t="s">
        <v>33</v>
      </c>
      <c r="E25" s="32">
        <v>6</v>
      </c>
      <c r="F25" s="33">
        <v>12.239999999999998</v>
      </c>
      <c r="G25" s="46">
        <f t="shared" si="1"/>
        <v>73.44</v>
      </c>
      <c r="H25" s="3"/>
      <c r="I25" s="48">
        <f t="shared" si="3"/>
        <v>0</v>
      </c>
      <c r="J25" s="34"/>
    </row>
    <row r="26" spans="1:10" ht="50.1" customHeight="1" x14ac:dyDescent="0.25">
      <c r="A26" s="29"/>
      <c r="B26" s="29"/>
      <c r="C26" s="30" t="s">
        <v>36</v>
      </c>
      <c r="D26" s="31" t="s">
        <v>33</v>
      </c>
      <c r="E26" s="32">
        <v>6</v>
      </c>
      <c r="F26" s="33">
        <v>12.239999999999998</v>
      </c>
      <c r="G26" s="46">
        <f t="shared" si="1"/>
        <v>73.44</v>
      </c>
      <c r="H26" s="3"/>
      <c r="I26" s="48">
        <f t="shared" si="3"/>
        <v>0</v>
      </c>
      <c r="J26" s="34"/>
    </row>
    <row r="27" spans="1:10" ht="50.1" customHeight="1" x14ac:dyDescent="0.25">
      <c r="A27" s="29"/>
      <c r="B27" s="29"/>
      <c r="C27" s="30" t="s">
        <v>37</v>
      </c>
      <c r="D27" s="31" t="s">
        <v>33</v>
      </c>
      <c r="E27" s="32">
        <v>10</v>
      </c>
      <c r="F27" s="33">
        <v>29</v>
      </c>
      <c r="G27" s="46">
        <f t="shared" si="1"/>
        <v>290</v>
      </c>
      <c r="H27" s="3"/>
      <c r="I27" s="48">
        <f t="shared" si="3"/>
        <v>0</v>
      </c>
      <c r="J27" s="34"/>
    </row>
    <row r="28" spans="1:10" ht="50.1" customHeight="1" x14ac:dyDescent="0.25">
      <c r="A28" s="29"/>
      <c r="B28" s="29"/>
      <c r="C28" s="30" t="s">
        <v>49</v>
      </c>
      <c r="D28" s="31" t="s">
        <v>33</v>
      </c>
      <c r="E28" s="32">
        <v>6</v>
      </c>
      <c r="F28" s="33">
        <v>357</v>
      </c>
      <c r="G28" s="46">
        <f t="shared" ref="G28:G29" si="4">ROUND(E28*F28,2)</f>
        <v>2142</v>
      </c>
      <c r="H28" s="3"/>
      <c r="I28" s="48">
        <f t="shared" ref="I28:I29" si="5">ROUND(E28*H28,2)</f>
        <v>0</v>
      </c>
      <c r="J28" s="34"/>
    </row>
    <row r="29" spans="1:10" ht="50.1" customHeight="1" x14ac:dyDescent="0.25">
      <c r="A29" s="29"/>
      <c r="B29" s="29"/>
      <c r="C29" s="30" t="s">
        <v>50</v>
      </c>
      <c r="D29" s="31" t="s">
        <v>33</v>
      </c>
      <c r="E29" s="32">
        <v>10</v>
      </c>
      <c r="F29" s="33">
        <v>755</v>
      </c>
      <c r="G29" s="46">
        <f t="shared" si="4"/>
        <v>7550</v>
      </c>
      <c r="H29" s="3"/>
      <c r="I29" s="48">
        <f t="shared" si="5"/>
        <v>0</v>
      </c>
      <c r="J29" s="34"/>
    </row>
    <row r="30" spans="1:10" x14ac:dyDescent="0.25">
      <c r="J30" s="6"/>
    </row>
  </sheetData>
  <sheetProtection algorithmName="SHA-512" hashValue="aY32a7VbjcWZsqeZzeMQdpO+wxBRYuK5/E9lSz/2yy4N7X1TLxrB7u2J0dK31fxAI7ib5wp505AHOXHPtGaf5Q==" saltValue="tx+TQr/KDwvXwIMVVd5Sog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" numberStoredAsText="1"/>
    <ignoredError sqref="G13 G1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1" sqref="B11"/>
    </sheetView>
  </sheetViews>
  <sheetFormatPr baseColWidth="10" defaultColWidth="11.42578125" defaultRowHeight="15" x14ac:dyDescent="0.25"/>
  <cols>
    <col min="2" max="2" width="67.7109375" customWidth="1"/>
  </cols>
  <sheetData>
    <row r="1" spans="2:2" ht="15.75" thickBot="1" x14ac:dyDescent="0.3">
      <c r="B1" s="1" t="s">
        <v>29</v>
      </c>
    </row>
    <row r="2" spans="2:2" ht="15.75" thickBot="1" x14ac:dyDescent="0.3">
      <c r="B2" s="3" t="s">
        <v>30</v>
      </c>
    </row>
    <row r="3" spans="2:2" ht="15.75" thickBot="1" x14ac:dyDescent="0.3">
      <c r="B3" s="4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2025-01-20T07:09:06Z</dcterms:created>
  <dcterms:modified xsi:type="dcterms:W3CDTF">2025-07-28T08:41:59Z</dcterms:modified>
  <cp:category/>
  <cp:contentStatus/>
</cp:coreProperties>
</file>