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15694A14-782D-461B-AC92-162D5C0C1F29}" xr6:coauthVersionLast="47" xr6:coauthVersionMax="47" xr10:uidLastSave="{00000000-0000-0000-0000-000000000000}"/>
  <bookViews>
    <workbookView xWindow="870" yWindow="750" windowWidth="23475" windowHeight="1206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1" l="1"/>
  <c r="G20" i="1"/>
  <c r="I14" i="1"/>
  <c r="G14" i="1"/>
  <c r="I19" i="1" l="1"/>
  <c r="G19" i="1"/>
  <c r="I13" i="1"/>
  <c r="I15" i="1"/>
  <c r="I16" i="1"/>
  <c r="I18" i="1" l="1"/>
  <c r="G18" i="1"/>
  <c r="I17" i="1"/>
  <c r="G17" i="1"/>
  <c r="G16" i="1"/>
  <c r="G15" i="1"/>
  <c r="G13" i="1" l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<sst xmlns="http://schemas.openxmlformats.org/spreadsheetml/2006/main" count="53" uniqueCount="42">
  <si>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</si>
  <si>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</si>
  <si>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</si>
  <si>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</si>
  <si>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</si>
  <si>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</si>
  <si>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</si>
  <si>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</si>
  <si>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</si>
  <si>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</si>
  <si>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</si>
  <si>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</si>
  <si>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</si>
  <si>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</si>
  <si>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</si>
  <si>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</si>
  <si>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</si>
  <si>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</si>
  <si>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</si>
  <si>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</si>
  <si>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</si>
  <si>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</si>
  <si>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</si>
  <si>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</si>
  <si>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</si>
  <si>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</si>
  <si>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</si>
  <si>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</si>
  <si>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</si>
  <si>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</si>
  <si>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</si>
  <si>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</si>
  <si>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Materiales</t>
  </si>
  <si>
    <t>Ud.</t>
  </si>
  <si>
    <t>Pulsador accesible ≥152 mm Ø  en acero inoxidable con texto grabado y en fondo azul indicando "Pulsar para abrir" escrito  en español</t>
  </si>
  <si>
    <t xml:space="preserve">Automatismo para puertas batientes a 230v tipo ED100 de Dormakaba o equivalente aprobado por Metro </t>
  </si>
  <si>
    <t xml:space="preserve">Tapa ED100/250 Basica plata ref 29241001 de Dormakaba o equivalente aprobado por Metro </t>
  </si>
  <si>
    <t xml:space="preserve">Juego de guia deslizante para automatismo de puertas, retranqueos de hasta +/- 30mm ref. 29275021 de Dormakaba o equivalente aprobado por Metro </t>
  </si>
  <si>
    <t xml:space="preserve">Juego de guia deslizante para automatismo de puertas, retranqueos de hasta +/- 60mm ref. 29276021 de Dormakaba o equivalente aprobado por Metro </t>
  </si>
  <si>
    <t xml:space="preserve">Brazo de accionamiento para automatismo de puertas, retranqueos de hasta 225mm ref. 29271021 de Dormakaba o equivalente aprobado por Metro </t>
  </si>
  <si>
    <t xml:space="preserve">Brazo de accionamiento para automatismo de puertas, retranqueos de hasta 500mm ref. 29272021 de Dormakaba o equivalente aprobado por Metro </t>
  </si>
  <si>
    <t xml:space="preserve">Unidad de mando ED100 ref 29280006 de Dormakaba o equivalente aprobado por Metro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</si>
</sst>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Alignment="1">
      <alignment horizontal="center" vertical="center" wrapText="1"/>
    </xf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4" fontId="5" fillId="0" borderId="0" xfId="0" applyNumberFormat="1" applyFont="1"/>
    <xf numFmtId="0" fontId="5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1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0" fillId="4" borderId="0" xfId="0" applyNumberFormat="1" applyFill="1"/>
    <xf numFmtId="4" fontId="3" fillId="4" borderId="0" xfId="0" applyNumberFormat="1" applyFont="1" applyFill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20"/>
  <sheetViews>
    <sheetView showGridLines="0" tabSelected="1" topLeftCell="C2" workbookViewId="0">
      <selection activeCell="F13" sqref="F13"/>
    </sheetView>
  </sheetViews>
  <sheetFormatPr baseColWidth="10" defaultColWidth="11.42578125" defaultRowHeight="15" x14ac:dyDescent="0.25"/>
  <cols>
    <col min="1" max="1" width="20.28515625" customWidth="1"/>
    <col min="2" max="2" width="11.42578125" customWidth="1"/>
    <col min="3" max="3" width="42.5703125" customWidth="1"/>
    <col min="4" max="4" width="15.7109375" customWidth="1"/>
    <col min="5" max="5" width="30.4257812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9.28515625" customWidth="1"/>
    <col min="11" max="11" width="15.140625" bestFit="1" customWidth="1"/>
  </cols>
  <sheetData>
    <row r="1" spans="1:10" ht="15.75" thickBot="1" x14ac:dyDescent="0.3">
      <c r="D1" s="5" t="s">
        <v>0</v>
      </c>
      <c r="H1" s="5" t="s">
        <v>1</v>
      </c>
    </row>
    <row r="2" spans="1:10" ht="15.75" thickBot="1" x14ac:dyDescent="0.3">
      <c r="A2" s="8" t="s">
        <v>2</v>
      </c>
      <c r="B2" s="9">
        <v>2</v>
      </c>
    </row>
    <row r="3" spans="1:10" ht="15" customHeight="1" thickBot="1" x14ac:dyDescent="0.3">
      <c r="A3" s="39" t="s">
        <v>3</v>
      </c>
      <c r="B3" s="40"/>
      <c r="C3" s="41"/>
      <c r="D3" s="10">
        <f>SUM(G:G)</f>
        <v>38300</v>
      </c>
      <c r="E3" s="39" t="s">
        <v>4</v>
      </c>
      <c r="F3" s="40"/>
      <c r="G3" s="41"/>
      <c r="H3" s="10">
        <f>SUM(I:I)</f>
        <v>0</v>
      </c>
    </row>
    <row r="4" spans="1:10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2298</v>
      </c>
      <c r="E4" s="15" t="s">
        <v>7</v>
      </c>
      <c r="F4" s="2"/>
      <c r="G4" s="13" t="s">
        <v>6</v>
      </c>
      <c r="H4" s="14">
        <f>ROUND($H$3*F4,2)</f>
        <v>0</v>
      </c>
    </row>
    <row r="5" spans="1:10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3447</v>
      </c>
      <c r="E5" s="15" t="s">
        <v>10</v>
      </c>
      <c r="F5" s="2"/>
      <c r="G5" s="13" t="s">
        <v>9</v>
      </c>
      <c r="H5" s="14">
        <f>ROUND($H$3*F5,2)</f>
        <v>0</v>
      </c>
    </row>
    <row r="6" spans="1:10" ht="15.75" thickBot="1" x14ac:dyDescent="0.3">
      <c r="A6" s="42" t="s">
        <v>11</v>
      </c>
      <c r="B6" s="43"/>
      <c r="C6" s="44"/>
      <c r="D6" s="14">
        <f>SUM(D3,D4,D5)</f>
        <v>44045</v>
      </c>
      <c r="E6" s="42" t="s">
        <v>12</v>
      </c>
      <c r="F6" s="43"/>
      <c r="G6" s="44"/>
      <c r="H6" s="14">
        <f>SUM(H3,H4,H5)</f>
        <v>0</v>
      </c>
    </row>
    <row r="7" spans="1:10" ht="15.75" thickBot="1" x14ac:dyDescent="0.3">
      <c r="A7" s="16" t="s">
        <v>13</v>
      </c>
      <c r="B7" s="17">
        <v>0.21</v>
      </c>
      <c r="C7" s="13" t="s">
        <v>14</v>
      </c>
      <c r="D7" s="14">
        <f>ROUND($D$6*B7,2)</f>
        <v>9249.4500000000007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10" ht="15.75" thickBot="1" x14ac:dyDescent="0.3">
      <c r="A8" s="45" t="s">
        <v>15</v>
      </c>
      <c r="B8" s="46"/>
      <c r="C8" s="47"/>
      <c r="D8" s="20">
        <f>SUM(D6:D7)</f>
        <v>53294.45</v>
      </c>
      <c r="E8" s="45" t="s">
        <v>16</v>
      </c>
      <c r="F8" s="46"/>
      <c r="G8" s="47"/>
      <c r="H8" s="20">
        <f>SUM(H6:H7)</f>
        <v>0</v>
      </c>
    </row>
    <row r="9" spans="1:10" ht="15.75" thickBot="1" x14ac:dyDescent="0.3"/>
    <row r="10" spans="1:10" ht="15.75" thickBot="1" x14ac:dyDescent="0.3">
      <c r="A10" s="21"/>
      <c r="F10" s="37" t="s">
        <v>17</v>
      </c>
      <c r="G10" s="38"/>
      <c r="H10" s="37" t="s">
        <v>18</v>
      </c>
      <c r="I10" s="38"/>
    </row>
    <row r="11" spans="1:10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  <c r="J11" s="24"/>
    </row>
    <row r="12" spans="1:10" s="29" customFormat="1" ht="30" customHeight="1" x14ac:dyDescent="0.25">
      <c r="A12" s="25" t="s">
        <v>28</v>
      </c>
      <c r="B12" s="25"/>
      <c r="C12" s="26" t="s">
        <v>32</v>
      </c>
      <c r="D12" s="25"/>
      <c r="E12" s="27"/>
      <c r="F12" s="27"/>
      <c r="G12" s="28"/>
      <c r="H12" s="27"/>
      <c r="I12" s="27"/>
    </row>
    <row r="13" spans="1:10" ht="60" customHeight="1" x14ac:dyDescent="0.25">
      <c r="A13" s="30"/>
      <c r="B13" s="30"/>
      <c r="C13" s="31" t="s">
        <v>35</v>
      </c>
      <c r="D13" s="32" t="s">
        <v>33</v>
      </c>
      <c r="E13" s="33">
        <v>20</v>
      </c>
      <c r="F13" s="34">
        <v>1200</v>
      </c>
      <c r="G13" s="48">
        <f t="shared" ref="G13:G14" si="0">ROUND(E13*F13,2)</f>
        <v>24000</v>
      </c>
      <c r="H13" s="3"/>
      <c r="I13" s="49">
        <f>ROUND(E13*H13,2)</f>
        <v>0</v>
      </c>
      <c r="J13" s="35"/>
    </row>
    <row r="14" spans="1:10" ht="60" customHeight="1" x14ac:dyDescent="0.25">
      <c r="A14" s="30"/>
      <c r="B14" s="30"/>
      <c r="C14" s="31" t="s">
        <v>36</v>
      </c>
      <c r="D14" s="32" t="s">
        <v>33</v>
      </c>
      <c r="E14" s="33">
        <v>20</v>
      </c>
      <c r="F14" s="34">
        <v>130</v>
      </c>
      <c r="G14" s="48">
        <f t="shared" si="0"/>
        <v>2600</v>
      </c>
      <c r="H14" s="3"/>
      <c r="I14" s="49">
        <f t="shared" ref="I14" si="1">ROUND(E14*H14,2)</f>
        <v>0</v>
      </c>
      <c r="J14" s="35"/>
    </row>
    <row r="15" spans="1:10" ht="60" customHeight="1" x14ac:dyDescent="0.25">
      <c r="A15" s="30"/>
      <c r="B15" s="30"/>
      <c r="C15" s="31" t="s">
        <v>37</v>
      </c>
      <c r="D15" s="32" t="s">
        <v>33</v>
      </c>
      <c r="E15" s="33">
        <v>10</v>
      </c>
      <c r="F15" s="34">
        <v>130</v>
      </c>
      <c r="G15" s="48">
        <f t="shared" ref="G15:G18" si="2">ROUND(E15*F15,2)</f>
        <v>1300</v>
      </c>
      <c r="H15" s="3"/>
      <c r="I15" s="49">
        <f t="shared" ref="I15:I16" si="3">ROUND(E15*H15,2)</f>
        <v>0</v>
      </c>
      <c r="J15" s="35"/>
    </row>
    <row r="16" spans="1:10" ht="60" customHeight="1" x14ac:dyDescent="0.25">
      <c r="A16" s="30"/>
      <c r="B16" s="30"/>
      <c r="C16" s="31" t="s">
        <v>38</v>
      </c>
      <c r="D16" s="32" t="s">
        <v>33</v>
      </c>
      <c r="E16" s="33">
        <v>10</v>
      </c>
      <c r="F16" s="34">
        <v>150</v>
      </c>
      <c r="G16" s="48">
        <f t="shared" si="2"/>
        <v>1500</v>
      </c>
      <c r="H16" s="3"/>
      <c r="I16" s="49">
        <f t="shared" si="3"/>
        <v>0</v>
      </c>
      <c r="J16" s="35"/>
    </row>
    <row r="17" spans="1:10" ht="60" customHeight="1" x14ac:dyDescent="0.25">
      <c r="A17" s="30"/>
      <c r="B17" s="30"/>
      <c r="C17" s="31" t="s">
        <v>39</v>
      </c>
      <c r="D17" s="32" t="s">
        <v>33</v>
      </c>
      <c r="E17" s="33">
        <v>10</v>
      </c>
      <c r="F17" s="34">
        <v>130</v>
      </c>
      <c r="G17" s="48">
        <f t="shared" si="2"/>
        <v>1300</v>
      </c>
      <c r="H17" s="3"/>
      <c r="I17" s="49">
        <f t="shared" ref="I17:I18" si="4">ROUND(E17*H17,2)</f>
        <v>0</v>
      </c>
      <c r="J17" s="35"/>
    </row>
    <row r="18" spans="1:10" ht="60" customHeight="1" x14ac:dyDescent="0.25">
      <c r="A18" s="30"/>
      <c r="B18" s="30"/>
      <c r="C18" s="31" t="s">
        <v>40</v>
      </c>
      <c r="D18" s="32" t="s">
        <v>33</v>
      </c>
      <c r="E18" s="33">
        <v>10</v>
      </c>
      <c r="F18" s="34">
        <v>150</v>
      </c>
      <c r="G18" s="48">
        <f t="shared" si="2"/>
        <v>1500</v>
      </c>
      <c r="H18" s="3"/>
      <c r="I18" s="49">
        <f t="shared" si="4"/>
        <v>0</v>
      </c>
      <c r="J18" s="35"/>
    </row>
    <row r="19" spans="1:10" ht="60" customHeight="1" x14ac:dyDescent="0.25">
      <c r="A19" s="30"/>
      <c r="B19" s="30"/>
      <c r="C19" s="36" t="s">
        <v>34</v>
      </c>
      <c r="D19" s="32" t="s">
        <v>33</v>
      </c>
      <c r="E19" s="33">
        <v>10</v>
      </c>
      <c r="F19" s="34">
        <v>110</v>
      </c>
      <c r="G19" s="48">
        <f t="shared" ref="G19" si="5">ROUND(E19*F19,2)</f>
        <v>1100</v>
      </c>
      <c r="H19" s="3"/>
      <c r="I19" s="49">
        <f t="shared" ref="I19" si="6">ROUND(E19*H19,2)</f>
        <v>0</v>
      </c>
      <c r="J19" s="35"/>
    </row>
    <row r="20" spans="1:10" ht="60" customHeight="1" x14ac:dyDescent="0.25">
      <c r="A20" s="30"/>
      <c r="B20" s="30"/>
      <c r="C20" s="36" t="s">
        <v>41</v>
      </c>
      <c r="D20" s="32" t="s">
        <v>33</v>
      </c>
      <c r="E20" s="33">
        <v>10</v>
      </c>
      <c r="F20" s="34">
        <v>500</v>
      </c>
      <c r="G20" s="48">
        <f t="shared" ref="G20" si="7">ROUND(E20*F20,2)</f>
        <v>5000</v>
      </c>
      <c r="H20" s="3"/>
      <c r="I20" s="49">
        <f t="shared" ref="I20" si="8">ROUND(E20*H20,2)</f>
        <v>0</v>
      </c>
      <c r="J20" s="35"/>
    </row>
  </sheetData>
  <sheetProtection algorithmName="SHA-512" hashValue="fedJpfW460Kryew+TBn0a1oYC3lXlUeSrhrqFI8PTB6uziV34UK1kMTdBHbVwim98jirkI8yLB2Xh/7fMGFhAQ==" saltValue="BLUPyFXFahLT5o5l5Rm56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3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3" t="s">
        <v>30</v>
      </c>
    </row>
    <row r="3" spans="2:2" ht="15.75" thickBot="1" x14ac:dyDescent="0.3">
      <c r="B3" s="4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2025-01-20T07:09:06Z</dcterms:created>
  <dcterms:modified xsi:type="dcterms:W3CDTF">2025-07-28T08:41:31Z</dcterms:modified>
  <cp:category/>
  <cp:contentStatus/>
</cp:coreProperties>
</file>