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F07230FB-8762-47B2-BB30-50E7CEF7287C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I15" i="1"/>
  <c r="G16" i="1"/>
  <c r="I16" i="1"/>
  <c r="G17" i="1"/>
  <c r="I17" i="1"/>
  <c r="G18" i="1"/>
  <c r="I18" i="1"/>
  <c r="G19" i="1"/>
  <c r="I19" i="1"/>
  <c r="G20" i="1"/>
  <c r="I20" i="1"/>
  <c r="G21" i="1"/>
  <c r="I21" i="1"/>
  <c r="G23" i="1"/>
  <c r="I23" i="1"/>
  <c r="G24" i="1"/>
  <c r="I24" i="1"/>
  <c r="G25" i="1"/>
  <c r="I25" i="1"/>
  <c r="G26" i="1"/>
  <c r="I26" i="1"/>
  <c r="G27" i="1"/>
  <c r="I27" i="1"/>
  <c r="G28" i="1"/>
  <c r="I28" i="1"/>
  <c r="G29" i="1"/>
  <c r="I29" i="1"/>
  <c r="G30" i="1"/>
  <c r="I30" i="1"/>
  <c r="G31" i="1"/>
  <c r="I31" i="1"/>
  <c r="G33" i="1"/>
  <c r="I33" i="1"/>
  <c r="G34" i="1"/>
  <c r="I34" i="1"/>
  <c r="G35" i="1"/>
  <c r="I35" i="1"/>
  <c r="G36" i="1"/>
  <c r="I36" i="1"/>
  <c r="G37" i="1"/>
  <c r="I37" i="1"/>
  <c r="G38" i="1"/>
  <c r="I38" i="1"/>
  <c r="G39" i="1"/>
  <c r="I39" i="1"/>
  <c r="G40" i="1"/>
  <c r="I40" i="1"/>
  <c r="G41" i="1"/>
  <c r="I41" i="1"/>
  <c r="G43" i="1"/>
  <c r="I43" i="1"/>
  <c r="G44" i="1"/>
  <c r="I44" i="1"/>
  <c r="G45" i="1"/>
  <c r="I45" i="1"/>
  <c r="G47" i="1"/>
  <c r="I47" i="1"/>
  <c r="G48" i="1"/>
  <c r="I48" i="1"/>
  <c r="G49" i="1"/>
  <c r="I49" i="1"/>
  <c r="G50" i="1"/>
  <c r="I50" i="1"/>
  <c r="G51" i="1"/>
  <c r="I51" i="1"/>
  <c r="G52" i="1"/>
  <c r="I52" i="1"/>
  <c r="G53" i="1"/>
  <c r="I53" i="1"/>
  <c r="G54" i="1"/>
  <c r="I54" i="1"/>
  <c r="G55" i="1"/>
  <c r="I55" i="1"/>
  <c r="G56" i="1"/>
  <c r="I56" i="1"/>
  <c r="G57" i="1"/>
  <c r="I57" i="1"/>
  <c r="G58" i="1"/>
  <c r="I58" i="1"/>
  <c r="G59" i="1"/>
  <c r="I59" i="1"/>
  <c r="G60" i="1"/>
  <c r="I60" i="1"/>
  <c r="G61" i="1"/>
  <c r="I61" i="1"/>
  <c r="G62" i="1"/>
  <c r="I62" i="1"/>
  <c r="G64" i="1"/>
  <c r="I64" i="1"/>
  <c r="G65" i="1"/>
  <c r="I65" i="1"/>
  <c r="G66" i="1"/>
  <c r="I66" i="1"/>
  <c r="G67" i="1"/>
  <c r="I67" i="1"/>
  <c r="G68" i="1"/>
  <c r="I68" i="1"/>
  <c r="G69" i="1"/>
  <c r="I69" i="1"/>
  <c r="G70" i="1"/>
  <c r="I70" i="1"/>
  <c r="G71" i="1"/>
  <c r="I71" i="1"/>
  <c r="G72" i="1"/>
  <c r="I72" i="1"/>
  <c r="G73" i="1"/>
  <c r="I73" i="1"/>
  <c r="G74" i="1"/>
  <c r="I74" i="1"/>
  <c r="G75" i="1"/>
  <c r="I75" i="1"/>
  <c r="G76" i="1"/>
  <c r="I76" i="1"/>
  <c r="G77" i="1"/>
  <c r="I77" i="1"/>
  <c r="G78" i="1"/>
  <c r="I78" i="1"/>
  <c r="G79" i="1"/>
  <c r="I79" i="1"/>
  <c r="G80" i="1"/>
  <c r="I80" i="1"/>
  <c r="G81" i="1"/>
  <c r="I81" i="1"/>
  <c r="G82" i="1"/>
  <c r="I82" i="1"/>
  <c r="G83" i="1"/>
  <c r="I83" i="1"/>
  <c r="G84" i="1"/>
  <c r="I84" i="1"/>
  <c r="G85" i="1"/>
  <c r="I85" i="1"/>
  <c r="G86" i="1"/>
  <c r="I86" i="1"/>
  <c r="G87" i="1"/>
  <c r="I87" i="1"/>
  <c r="G88" i="1"/>
  <c r="I88" i="1"/>
  <c r="G89" i="1"/>
  <c r="I89" i="1"/>
  <c r="G90" i="1"/>
  <c r="I90" i="1"/>
  <c r="G92" i="1"/>
  <c r="I92" i="1"/>
  <c r="G93" i="1"/>
  <c r="I93" i="1"/>
  <c r="G94" i="1"/>
  <c r="I94" i="1"/>
  <c r="G95" i="1"/>
  <c r="I95" i="1"/>
  <c r="G96" i="1"/>
  <c r="I96" i="1"/>
  <c r="G97" i="1"/>
  <c r="I97" i="1"/>
  <c r="G98" i="1"/>
  <c r="I98" i="1"/>
  <c r="G99" i="1"/>
  <c r="I99" i="1"/>
  <c r="G100" i="1"/>
  <c r="I100" i="1"/>
  <c r="G101" i="1"/>
  <c r="I101" i="1"/>
  <c r="G102" i="1"/>
  <c r="I102" i="1"/>
  <c r="G103" i="1"/>
  <c r="I103" i="1"/>
  <c r="G104" i="1"/>
  <c r="I104" i="1"/>
  <c r="G105" i="1"/>
  <c r="I105" i="1"/>
  <c r="G106" i="1"/>
  <c r="I106" i="1"/>
  <c r="G107" i="1"/>
  <c r="I107" i="1"/>
  <c r="G108" i="1"/>
  <c r="I108" i="1"/>
  <c r="G109" i="1"/>
  <c r="I109" i="1"/>
  <c r="G110" i="1"/>
  <c r="I110" i="1"/>
  <c r="G111" i="1"/>
  <c r="I111" i="1"/>
  <c r="G112" i="1"/>
  <c r="I112" i="1"/>
  <c r="G113" i="1"/>
  <c r="I113" i="1"/>
  <c r="G114" i="1"/>
  <c r="I114" i="1"/>
  <c r="G115" i="1"/>
  <c r="I115" i="1"/>
  <c r="G116" i="1"/>
  <c r="I116" i="1"/>
  <c r="G117" i="1"/>
  <c r="I117" i="1"/>
  <c r="G118" i="1"/>
  <c r="I118" i="1"/>
  <c r="G120" i="1"/>
  <c r="I120" i="1"/>
  <c r="G121" i="1"/>
  <c r="I121" i="1"/>
  <c r="G122" i="1"/>
  <c r="I122" i="1"/>
  <c r="G123" i="1"/>
  <c r="I123" i="1"/>
  <c r="G124" i="1"/>
  <c r="I124" i="1"/>
  <c r="G125" i="1"/>
  <c r="I125" i="1"/>
  <c r="G126" i="1"/>
  <c r="I126" i="1"/>
  <c r="G127" i="1"/>
  <c r="I127" i="1"/>
  <c r="G128" i="1"/>
  <c r="I128" i="1"/>
  <c r="G129" i="1"/>
  <c r="I129" i="1"/>
  <c r="G130" i="1"/>
  <c r="I130" i="1"/>
  <c r="G131" i="1"/>
  <c r="I131" i="1"/>
  <c r="G132" i="1"/>
  <c r="I132" i="1"/>
  <c r="G133" i="1"/>
  <c r="I133" i="1"/>
  <c r="G134" i="1"/>
  <c r="I134" i="1"/>
  <c r="G135" i="1"/>
  <c r="I135" i="1"/>
  <c r="G137" i="1"/>
  <c r="I137" i="1"/>
  <c r="G138" i="1"/>
  <c r="I138" i="1"/>
  <c r="G139" i="1"/>
  <c r="I139" i="1"/>
  <c r="G141" i="1"/>
  <c r="I141" i="1"/>
  <c r="G142" i="1"/>
  <c r="I142" i="1"/>
  <c r="G143" i="1"/>
  <c r="I143" i="1"/>
  <c r="G144" i="1"/>
  <c r="I144" i="1"/>
  <c r="G145" i="1"/>
  <c r="I145" i="1"/>
  <c r="G146" i="1"/>
  <c r="I146" i="1"/>
  <c r="G147" i="1"/>
  <c r="I147" i="1"/>
  <c r="G148" i="1"/>
  <c r="I148" i="1"/>
  <c r="G149" i="1"/>
  <c r="I149" i="1"/>
  <c r="G150" i="1"/>
  <c r="I150" i="1"/>
  <c r="G151" i="1"/>
  <c r="I151" i="1"/>
  <c r="G152" i="1"/>
  <c r="I152" i="1"/>
  <c r="G154" i="1"/>
  <c r="I154" i="1"/>
  <c r="G155" i="1"/>
  <c r="I155" i="1"/>
  <c r="G156" i="1"/>
  <c r="I156" i="1"/>
  <c r="G157" i="1"/>
  <c r="I157" i="1"/>
  <c r="G158" i="1"/>
  <c r="I158" i="1"/>
  <c r="G159" i="1"/>
  <c r="I159" i="1"/>
  <c r="G160" i="1"/>
  <c r="I160" i="1"/>
  <c r="G161" i="1"/>
  <c r="I161" i="1"/>
  <c r="G162" i="1"/>
  <c r="I162" i="1"/>
  <c r="G163" i="1"/>
  <c r="I163" i="1"/>
  <c r="G164" i="1"/>
  <c r="I164" i="1"/>
  <c r="G165" i="1"/>
  <c r="I165" i="1"/>
  <c r="G166" i="1"/>
  <c r="I166" i="1"/>
  <c r="G167" i="1"/>
  <c r="I167" i="1"/>
  <c r="G168" i="1"/>
  <c r="I168" i="1"/>
  <c r="G169" i="1"/>
  <c r="I169" i="1"/>
  <c r="G170" i="1"/>
  <c r="I170" i="1"/>
  <c r="G171" i="1"/>
  <c r="I171" i="1"/>
  <c r="G172" i="1"/>
  <c r="I172" i="1"/>
  <c r="G173" i="1"/>
  <c r="I173" i="1"/>
  <c r="G174" i="1"/>
  <c r="I174" i="1"/>
  <c r="G175" i="1"/>
  <c r="I175" i="1"/>
  <c r="G176" i="1"/>
  <c r="I176" i="1"/>
  <c r="G177" i="1"/>
  <c r="I177" i="1"/>
  <c r="G178" i="1"/>
  <c r="I178" i="1"/>
  <c r="G179" i="1"/>
  <c r="I179" i="1"/>
  <c r="G180" i="1"/>
  <c r="I180" i="1"/>
  <c r="G181" i="1"/>
  <c r="I181" i="1"/>
  <c r="G182" i="1"/>
  <c r="I182" i="1"/>
  <c r="G183" i="1"/>
  <c r="I183" i="1"/>
  <c r="G184" i="1"/>
  <c r="I184" i="1"/>
  <c r="G185" i="1"/>
  <c r="I185" i="1"/>
  <c r="G186" i="1"/>
  <c r="I186" i="1"/>
  <c r="G187" i="1"/>
  <c r="I187" i="1"/>
  <c r="G189" i="1"/>
  <c r="I189" i="1"/>
  <c r="G190" i="1"/>
  <c r="I190" i="1"/>
  <c r="G191" i="1"/>
  <c r="I191" i="1"/>
  <c r="G192" i="1"/>
  <c r="I192" i="1"/>
  <c r="G193" i="1"/>
  <c r="I193" i="1"/>
  <c r="G194" i="1"/>
  <c r="I194" i="1"/>
  <c r="G195" i="1"/>
  <c r="I195" i="1"/>
  <c r="G196" i="1"/>
  <c r="I196" i="1"/>
  <c r="G197" i="1"/>
  <c r="I197" i="1"/>
  <c r="G198" i="1"/>
  <c r="I198" i="1"/>
  <c r="G199" i="1"/>
  <c r="I199" i="1"/>
  <c r="G200" i="1"/>
  <c r="I200" i="1"/>
  <c r="G201" i="1"/>
  <c r="I201" i="1"/>
  <c r="G202" i="1"/>
  <c r="I202" i="1"/>
  <c r="G203" i="1"/>
  <c r="I203" i="1"/>
  <c r="G204" i="1"/>
  <c r="I204" i="1"/>
  <c r="G205" i="1"/>
  <c r="I205" i="1"/>
  <c r="G206" i="1"/>
  <c r="I206" i="1"/>
  <c r="G207" i="1"/>
  <c r="I207" i="1"/>
  <c r="G208" i="1"/>
  <c r="I208" i="1"/>
  <c r="G209" i="1"/>
  <c r="I209" i="1"/>
  <c r="G210" i="1"/>
  <c r="I210" i="1"/>
  <c r="G211" i="1"/>
  <c r="I211" i="1"/>
  <c r="G212" i="1"/>
  <c r="I212" i="1"/>
  <c r="G214" i="1"/>
  <c r="I214" i="1"/>
  <c r="G215" i="1"/>
  <c r="I215" i="1"/>
  <c r="G216" i="1"/>
  <c r="I216" i="1"/>
  <c r="G217" i="1"/>
  <c r="I217" i="1"/>
  <c r="G218" i="1"/>
  <c r="I218" i="1"/>
  <c r="G219" i="1"/>
  <c r="I219" i="1"/>
  <c r="G220" i="1"/>
  <c r="I220" i="1"/>
  <c r="G221" i="1"/>
  <c r="I221" i="1"/>
  <c r="G222" i="1"/>
  <c r="I222" i="1"/>
  <c r="G223" i="1"/>
  <c r="I223" i="1"/>
  <c r="G225" i="1"/>
  <c r="I225" i="1"/>
  <c r="G226" i="1"/>
  <c r="I226" i="1"/>
  <c r="G227" i="1"/>
  <c r="I227" i="1"/>
  <c r="G228" i="1"/>
  <c r="I228" i="1"/>
  <c r="G229" i="1"/>
  <c r="I229" i="1"/>
  <c r="G231" i="1"/>
  <c r="I231" i="1"/>
  <c r="G232" i="1"/>
  <c r="I232" i="1"/>
  <c r="G233" i="1"/>
  <c r="I233" i="1"/>
  <c r="G234" i="1"/>
  <c r="I234" i="1"/>
  <c r="G235" i="1"/>
  <c r="I235" i="1"/>
  <c r="G236" i="1"/>
  <c r="I236" i="1"/>
  <c r="G237" i="1"/>
  <c r="I237" i="1"/>
  <c r="G238" i="1"/>
  <c r="I238" i="1"/>
  <c r="G239" i="1"/>
  <c r="I239" i="1"/>
  <c r="I14" i="1" l="1"/>
  <c r="G14" i="1" l="1"/>
  <c r="D3" i="1" s="1"/>
  <c r="F7" i="1" l="1"/>
  <c r="H3" i="1" l="1"/>
  <c r="H5" i="1" s="1"/>
  <c r="D4" i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<sst xmlns="http://schemas.openxmlformats.org/spreadsheetml/2006/main" count="703" uniqueCount="481">
  <si>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</si>
  <si>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</si>
  <si>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</si>
  <si>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</si>
  <si>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</si>
  <si>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</si>
  <si>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</si>
  <si>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</si>
  <si>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</si>
  <si>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</si>
  <si>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</si>
  <si>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</si>
  <si>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</si>
  <si>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</si>
  <si>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</si>
  <si>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</si>
  <si>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</si>
  <si>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</si>
  <si>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</si>
  <si>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</si>
  <si>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</si>
  <si>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</si>
  <si>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</si>
  <si>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</si>
  <si>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</si>
  <si>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</si>
  <si>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</si>
  <si>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</si>
  <si>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</si>
  <si>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</si>
  <si>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</si>
  <si>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</si>
  <si>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ud</t>
  </si>
  <si>
    <t>OTROS</t>
  </si>
  <si>
    <t>1.2</t>
  </si>
  <si>
    <t>1.3</t>
  </si>
  <si>
    <t>1.4</t>
  </si>
  <si>
    <t>1.5</t>
  </si>
  <si>
    <t>1.6</t>
  </si>
  <si>
    <t>1.7</t>
  </si>
  <si>
    <t>1.8</t>
  </si>
  <si>
    <t>1.9</t>
  </si>
  <si>
    <t>m2</t>
  </si>
  <si>
    <r>
      <t xml:space="preserve">% Beneficio Industrial </t>
    </r>
    <r>
      <rPr>
        <i/>
        <sz val="11"/>
        <color theme="1"/>
        <rFont val="Calibri"/>
        <family val="2"/>
        <scheme val="minor"/>
      </rPr>
      <t>(A efectos de este excel de oferta, se considera 0% de gastos generales y beneficio industrial, ya que el 9% de gastos generales y el 6% de beneficio industrial correspondientes al desglose del presupuesto de licitación, se encuentran incluidos en los precios unitarios).</t>
    </r>
  </si>
  <si>
    <t>MARCOS Y ELEMENTOS METÁLICOS</t>
  </si>
  <si>
    <t>01.01</t>
  </si>
  <si>
    <t>Altura: 0 - 60 mm</t>
  </si>
  <si>
    <t>01.02</t>
  </si>
  <si>
    <t>Altura: 61 mm - 140 mm</t>
  </si>
  <si>
    <t>01.03</t>
  </si>
  <si>
    <t>Altura: 141 mm - 200 mm</t>
  </si>
  <si>
    <t>01.04</t>
  </si>
  <si>
    <t>Altura: 201 mm - 300 mm</t>
  </si>
  <si>
    <t>01.05</t>
  </si>
  <si>
    <t>Altura: 301 mm - 400 mm</t>
  </si>
  <si>
    <t>01.06</t>
  </si>
  <si>
    <t>Altura: 401 mm - 600 mm</t>
  </si>
  <si>
    <t>01.07</t>
  </si>
  <si>
    <t>Altura: 601 mm - 1000 mm</t>
  </si>
  <si>
    <t>01.08</t>
  </si>
  <si>
    <t>Altura: &gt; 1001 mm</t>
  </si>
  <si>
    <t>02.01</t>
  </si>
  <si>
    <t>Altura: 0 - 100 mm</t>
  </si>
  <si>
    <t>02.02</t>
  </si>
  <si>
    <t>Altura: 101 mm - 200 mm</t>
  </si>
  <si>
    <t>02.03</t>
  </si>
  <si>
    <t>02.04</t>
  </si>
  <si>
    <t>02.05</t>
  </si>
  <si>
    <t>Altura: 401 mm - 500 mm</t>
  </si>
  <si>
    <t>02.06</t>
  </si>
  <si>
    <t>Altura: 501 mm - 600 mm</t>
  </si>
  <si>
    <t>02.07</t>
  </si>
  <si>
    <t>Altura: 601 mm - 700 mm</t>
  </si>
  <si>
    <t>02.08</t>
  </si>
  <si>
    <t>Altura: 701 mm - 800 mm</t>
  </si>
  <si>
    <t>02.09</t>
  </si>
  <si>
    <t>Altura: &gt; 801 mm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</si>
  <si>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</si>
  <si>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</si>
  <si>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</si>
  <si>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</si>
  <si>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</si>
  <si>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</si>
  <si>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</si>
  <si>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</si>
  <si>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</si>
  <si>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04.01</t>
  </si>
  <si>
    <t>400 mm x 400 mm</t>
  </si>
  <si>
    <t>04.02</t>
  </si>
  <si>
    <t>1430 mm x 825 mm</t>
  </si>
  <si>
    <t>04.03</t>
  </si>
  <si>
    <t>2130 mm x 825 mm</t>
  </si>
  <si>
    <t>05.01</t>
  </si>
  <si>
    <t>Poste circular de acero inoxidable de 2000 mm (sin pletina)</t>
  </si>
  <si>
    <t>05.02</t>
  </si>
  <si>
    <t>Poste circular de acero inoxidable de  2000 mm (con pletina)</t>
  </si>
  <si>
    <t>05.03</t>
  </si>
  <si>
    <t>Poste circular de acero inoxidable de 2200 mm (sin pletina)</t>
  </si>
  <si>
    <t>05.04</t>
  </si>
  <si>
    <t>Poste circular de acero inoxidable de 2200 mm (con pletina)</t>
  </si>
  <si>
    <t>05.05</t>
  </si>
  <si>
    <t>Poste circular de acero inoxidable de 2340 mm (sin pletina)</t>
  </si>
  <si>
    <t>05.06</t>
  </si>
  <si>
    <t>Poste circular de acero inoxidable de 2340 mm (con pletina)</t>
  </si>
  <si>
    <t>05.07</t>
  </si>
  <si>
    <t>Poste circular de acero inoxidable de 2540 mm (sin pletina)</t>
  </si>
  <si>
    <t>05.08</t>
  </si>
  <si>
    <t>Poste circular de acero inoxidable de 2540 mm (con pletina)</t>
  </si>
  <si>
    <t>05.09</t>
  </si>
  <si>
    <t>Poste rectangular de acero galvanizado de 3000 mm (80 mm x 40 mm x 2 mm) (sin pletina)</t>
  </si>
  <si>
    <t>05.10</t>
  </si>
  <si>
    <t>Poste rectangular de acero galvanizado de 3000 mm (80 mm x 40 mm x 2 mm) (con pletina)</t>
  </si>
  <si>
    <t>05.11</t>
  </si>
  <si>
    <t>Poste rectangular de acero galvanizado de 3500 mm (80 mm x 40 mm x 2 mm) (sin pletina)</t>
  </si>
  <si>
    <t>05.12</t>
  </si>
  <si>
    <t>Poste rectangular de acero galvanizado de 3500 mm (80 mm x 40 mm x 2 mm) (con pletina)</t>
  </si>
  <si>
    <t>05.13</t>
  </si>
  <si>
    <t>Poste rectangular de acero galvanizado de 4000 mm (80 mm x 40 mm x 2 mm) (sin pletina)</t>
  </si>
  <si>
    <t>05.14</t>
  </si>
  <si>
    <t>Poste rectangular de acero galvanizado de 4000 mm (80 mm x 40 mm x 2 mm) (con pletina)</t>
  </si>
  <si>
    <t>05.15</t>
  </si>
  <si>
    <t>Poste rectangular de acero galvanizado de 4500 mm (100 mm x 60 mm x 2 mm) (sin pletina)</t>
  </si>
  <si>
    <t>05.16</t>
  </si>
  <si>
    <t>Poste rectangular de acero galvanizado de 4500 mm (100 mm x 60 mm x 2 mm) (con pletina)</t>
  </si>
  <si>
    <t>06.01</t>
  </si>
  <si>
    <t>CIRCULAR 300 mm, E.G. Señal circular de acero de 300 mm de diámetro, con reflexivo E.G. (nivel I)</t>
  </si>
  <si>
    <t>06.02</t>
  </si>
  <si>
    <t>CUADRADA 300 mm, E.G. Señal cuadrada de acero de 300x300 mm, con reflexivo E.G. (nivel I)</t>
  </si>
  <si>
    <t>06.03</t>
  </si>
  <si>
    <t>ROMBO 416 mm x 416 mm, E.G. Señal rombo cuadrada de acero de 416x416 mm, con reflexivo E.G. (nivel I)</t>
  </si>
  <si>
    <t>06.04</t>
  </si>
  <si>
    <t>RECTANGULAR 415 mm x 160 mm, E.G. Señal rectangular de acero 415x160 mm, con reflexivo E.G.(nivel I)</t>
  </si>
  <si>
    <t>06.05</t>
  </si>
  <si>
    <t>CIRCULAR 600 mm, E.G. Señal circular de acero de 600 mm de diámetro, con reflexivo E.G. (nivel I)</t>
  </si>
  <si>
    <t>06.06</t>
  </si>
  <si>
    <t>CUADRADA 600 mm, E.G. Señal cuadrada de acero de 600x600 mm, con reflexivo E.G. (nivel I)</t>
  </si>
  <si>
    <t>06.07</t>
  </si>
  <si>
    <t>TRIANGULAR 700 mm, E.G. Señal triangular de acero de 700 mm, con reflexivo E.G. (nivel I)</t>
  </si>
  <si>
    <t>06.08</t>
  </si>
  <si>
    <t>CAJETÍN 600 mm x 300 mm, E.G. Cajetín de acero de 600x300 mm, con reflexivo E.G. (nivel I)</t>
  </si>
  <si>
    <t>06.09</t>
  </si>
  <si>
    <t>RECTANGULAR 600 mm x 900 mm, E.G. Señal rectangular de acero 600x900 mm, con reflexivo E.G. (nivel I)</t>
  </si>
  <si>
    <t>06.10</t>
  </si>
  <si>
    <t>CIRCULAR 300 mm, H.I. Señal circular de acero de 300 mm de diámetro, con reflexivo H.I. (nivel II)</t>
  </si>
  <si>
    <t>06.11</t>
  </si>
  <si>
    <t>CUADRADA 300 mm, H.I. Señal cuadrada de acero de 300x300 mm, con reflexivo H.I. (nivel II)</t>
  </si>
  <si>
    <t>06.12</t>
  </si>
  <si>
    <t>ROMBO 416 mm x 416 mm, H.I. Señal rombo cuadrada de acero de 416x416 mm, con reflexivo H.I. (nivel II)</t>
  </si>
  <si>
    <t>06.13</t>
  </si>
  <si>
    <t>RECTANGULAR 415 mm x 160 mm, H.I. Señal rectangular de acero 415x160 mm, con reflexivo H.I. (nivel II)</t>
  </si>
  <si>
    <t>06.14</t>
  </si>
  <si>
    <t>CIRCULAR 600 mm, H.I. Señal circular de acero 600 mm de diámetro, con reflexivo H.I. (nivel II)</t>
  </si>
  <si>
    <t>06.15</t>
  </si>
  <si>
    <t>CUADRADA 600 mm, H.I. Señal cuadrada de acero de 600x600 mm, con reflexivo H.I. (nivel II)</t>
  </si>
  <si>
    <t>06.16</t>
  </si>
  <si>
    <t>TRIANGULAR 700 mm, H.I. Señal triangular de acero 700 mm, con reflexivo H.I. (nivel II)</t>
  </si>
  <si>
    <t>06.17</t>
  </si>
  <si>
    <t>CAJETÍN 600 mm x 300 mm, H.I. Cajetín complementario de acero de 600x300 mm, con reflexivo H.I. (nivel II)</t>
  </si>
  <si>
    <t>06.18</t>
  </si>
  <si>
    <t>RECTANGULAR 600 mm x 900 mm, H.I. Señal rectangular de acero de 600x900 mm, con reflexivo H.I. (nivel II)</t>
  </si>
  <si>
    <t>06.19</t>
  </si>
  <si>
    <t>CIRCULAR 300 mm, D.G. Señal circular de acero 300 mm de diámetro, con reflexivo D.G. (nivel III)</t>
  </si>
  <si>
    <t>06.20</t>
  </si>
  <si>
    <t>CUADRADA 300 mm, D.G. Señal cuadrada de acero de 300x300 mm, con reflexivo D.G. (nivel III)</t>
  </si>
  <si>
    <t>06.21</t>
  </si>
  <si>
    <t>ROMBO 416 mm x 416 mm, D.G. Señal rombo cuadrada de acero de 416x416 mm, con reflexivo D.G. (nivel III)</t>
  </si>
  <si>
    <t>06.22</t>
  </si>
  <si>
    <t>RECTANGULAR 415 mm x 160 mm, D.G. Señal rectangular de acero 415x160 mm, con reflexivo D.G. (nivel III)</t>
  </si>
  <si>
    <t>06.23</t>
  </si>
  <si>
    <t>CIRCULAR 600 mm, D.G. Señal circular de acero 600 mm de diámetro, con reflexivo D.G. (nivel III)</t>
  </si>
  <si>
    <t>06.24</t>
  </si>
  <si>
    <t>CUADRADA 600 mm, D.G. Señal cuadrada de acero de 600x600 mm, con reflexivo D.G. (nivel III)</t>
  </si>
  <si>
    <t>06.25</t>
  </si>
  <si>
    <t>TRIANGULAR 700 mm, D.G. Señal triangular de acero 700 mm, con reflexivo D.G. (nivel III)</t>
  </si>
  <si>
    <t>06.26</t>
  </si>
  <si>
    <t>CAJETÍN 600 mm x 300 mm, D.G. Cajetín complementario de acero de 600x300 mm, con reflexivo D.G. (nivel III)</t>
  </si>
  <si>
    <t>06.27</t>
  </si>
  <si>
    <t>RECTANGULAR 600 mm x 900 mm, D.G. Señal rectangular de acero de 600x900 mm, con reflexivo D.G. (nivel III)</t>
  </si>
  <si>
    <t>07.01</t>
  </si>
  <si>
    <t>CIRCULAR 300 mm, E.G. Señal circular de aluminio de 300 mm de diámetro, con reflexivo E.G. (nivel I)</t>
  </si>
  <si>
    <t>07.02</t>
  </si>
  <si>
    <t>CUADRADA 300 mm, E.G. Señal cuadrada de aluminio de 300x300 mm, con reflexivo E.G. (nivel I)</t>
  </si>
  <si>
    <t>07.03</t>
  </si>
  <si>
    <t>ROMBO 416 mm x 416 mm, E.G. Señal rombo cuadrada de aluminio de 416x416 mm, con reflexivo E.G. (nivel I)</t>
  </si>
  <si>
    <t>07.04</t>
  </si>
  <si>
    <t>RECTANGULAR 415 mm x 160 mm, E.G. Señal rectangular de aluminio 415x160 mm, con reflexivo E.G. (nivel I)</t>
  </si>
  <si>
    <t>07.05</t>
  </si>
  <si>
    <t>CIRCULAR 600 mm, E.G. Señal circular de aluminio de 600 mm de diámetro, con reflexivo E.G. (nivel I)</t>
  </si>
  <si>
    <t>07.06</t>
  </si>
  <si>
    <t>CUADRADA 600 mm, E.G. Señal cuadrada de aluminio de 600x600 mm, con reflexivo E.G. (nivel I)</t>
  </si>
  <si>
    <t>07.07</t>
  </si>
  <si>
    <t>TRIANGULAR 700 mm, E.G. Señal triangular de aluminio de 700 mm, con reflexivo E.G. (nivel I)</t>
  </si>
  <si>
    <t>07.08</t>
  </si>
  <si>
    <t>CAJETÍN 600 mm x 300 mm, E.G. Cajetín de aluminio de 600x300 mm, con reflexivo E.G. (nivel I)</t>
  </si>
  <si>
    <t>07.09</t>
  </si>
  <si>
    <t>RECTANGULAR 600 mm x 900 mm, E.G. Señal rectangular de aluminio 600x900 mm, con reflexivo E.G. (nivel I)</t>
  </si>
  <si>
    <t>07.10</t>
  </si>
  <si>
    <t>CIRCULAR 300 mm, H.I. Señal circular de aluminio de 300 mm de diámetro, con reflexivo H.I. (nivel II)</t>
  </si>
  <si>
    <t>07.11</t>
  </si>
  <si>
    <t>CUADRADA 300 mm, H.I. Señal cuadrada de aluminio de 300x300 mm, con reflexivo H.I. (nivel II)</t>
  </si>
  <si>
    <t>07.12</t>
  </si>
  <si>
    <t>ROMBO 416 mm x 416 mm, H.I. Señal rombo cuadrada de aluminio de 416x416 mm, con reflexivo H.I. (nivel II)</t>
  </si>
  <si>
    <t>07.13</t>
  </si>
  <si>
    <t>RECTANGULAR 415 mm x 160 mm, H.I. Señal rectangular de aluminio 415x160 mm, con reflexivo H.I. (nivel II)</t>
  </si>
  <si>
    <t>07.14</t>
  </si>
  <si>
    <t>CIRCULAR 600 mm, H.I. Señal circular de aluminio 600 mm de diámetro, con reflexivo H.I. (nivel II)</t>
  </si>
  <si>
    <t>07.15</t>
  </si>
  <si>
    <t>CUADRADA 600 mm, H.I. Señal cuadrada de aluminio de 600x600 mm, con reflexivo H.I. (nivel II)</t>
  </si>
  <si>
    <t>07.16</t>
  </si>
  <si>
    <t>TRIANGULAR 700 mm, H.I. Señal triangular de aluminio 700 mm, con reflexivo H.I. (nivel II)</t>
  </si>
  <si>
    <t>07.17</t>
  </si>
  <si>
    <t>CAJETÍN 600 mm x 300 mm, H.I. Cajetín complementario de aluminio de 600x300 mm, con reflexivo H.I. (nivel II)</t>
  </si>
  <si>
    <t>07.18</t>
  </si>
  <si>
    <t>RECTANGULAR 600 mm x 900 mm, H.I. Señal rectangular de aluminio de 600x900 mm, con reflexivo H.I. (nivel II)</t>
  </si>
  <si>
    <t>07.19</t>
  </si>
  <si>
    <t>CIRCULAR 300 mm, D.G. Señal circular de aluminio 300 mm de diámetro, con reflexivo D.G. (nivel III)</t>
  </si>
  <si>
    <t>07.20</t>
  </si>
  <si>
    <t>CUADRADA 300 mm, D.G. Señal cuadrada de aluminio de 300x300 mm, con reflexivo D.G. (nivel III)</t>
  </si>
  <si>
    <t>07.21</t>
  </si>
  <si>
    <t>ROMBO 416 mm x 416 mm, D.G. Señal rombo cuadrada de aluminio de 416x416 mm, con reflexivo D.G. (nivel III)</t>
  </si>
  <si>
    <t>07.22</t>
  </si>
  <si>
    <t>RECTANGULAR 415 mm x 160 mm, D.G. Señal rectangular de aluminio 415x160 mm, con reflexivo D.G. (nivel III)</t>
  </si>
  <si>
    <t>07.23</t>
  </si>
  <si>
    <t>CIRCULAR 600 mm, D.G. Señal circular de aluminio 600 mm de diámetro, con reflexivo D.G. (nivel III)</t>
  </si>
  <si>
    <t>07.24</t>
  </si>
  <si>
    <t>CUADRADA 600 mm, D.G. Señal cuadrada de aluminio de 600x600 mm, con reflexivo D.G. (nivel III)</t>
  </si>
  <si>
    <t>07.25</t>
  </si>
  <si>
    <t>TRIANGULAR 700 mm, D.G. Señal triangular de aluminio 700 mm, con reflexivo D.G. (nivel III)</t>
  </si>
  <si>
    <t>07.26</t>
  </si>
  <si>
    <t>CAJETÍN 600 mm x 300 mm, D.G. Cajetín complementario de aluminio de 600x300 mm, con reflexivo D.G. (nivel III)</t>
  </si>
  <si>
    <t>07.27</t>
  </si>
  <si>
    <t>RECTANGULAR 600 mm x 900 mm, D.G. Señal rectangular de aluminio de 600x900 mm, con reflexivo D.G. (nivel III)</t>
  </si>
  <si>
    <t>PANEL SANDWICH</t>
  </si>
  <si>
    <t>08.01</t>
  </si>
  <si>
    <t>Panel composite, decorado mediante impresión directa (espesor 3 mm)</t>
  </si>
  <si>
    <t>08.02</t>
  </si>
  <si>
    <t>Panel composite, decorado mediante impresión directa (espesor 4 mm)</t>
  </si>
  <si>
    <t>08.03</t>
  </si>
  <si>
    <t>Panel composite, decorado mediante impresión directa y con barniz de protección (espesor 3 mm)</t>
  </si>
  <si>
    <t>08.04</t>
  </si>
  <si>
    <t>Panel composite, decorado mediante impresión directa y con barniz de protección (espesor 4 mm)</t>
  </si>
  <si>
    <t>08.05</t>
  </si>
  <si>
    <t>Panel composite, decorado mediante impresión directa y laminado mate (espesor 3 mm)</t>
  </si>
  <si>
    <t>08.06</t>
  </si>
  <si>
    <t>Panel composite, decorado mediante impresión directa y laminado mate (espesor 4 mm)</t>
  </si>
  <si>
    <t>08.07</t>
  </si>
  <si>
    <t>Panel composite, decorado mediante vinilo con impresión digital o vinilo de corte (espesor 3 mm)</t>
  </si>
  <si>
    <t>08.08</t>
  </si>
  <si>
    <t>Panel composite, decorado mediante vinilo con impresión digital o vinilo de corte  (espesor 4 mm)</t>
  </si>
  <si>
    <t>08.09</t>
  </si>
  <si>
    <t>Panel composite, decorado mediante vinilo con impresión digital o vinilo de corte  y con barniz de protección (espesor 3 mm)</t>
  </si>
  <si>
    <t>08.10</t>
  </si>
  <si>
    <t>Panel composite, decorado mediante vinilo con impresión digital o vinilo de corte  y con barniz de protección (espesor 4 mm)</t>
  </si>
  <si>
    <t>08.11</t>
  </si>
  <si>
    <t>Panel composite, decorado mediante vinilo con impresión digital o vinilo de corte  y laminado mate (espesor 3 mm)</t>
  </si>
  <si>
    <t>08.12</t>
  </si>
  <si>
    <t>Panel composite, decorado mediante vinilo con impresión digital o vinilo de corte  y laminado mate (espesor 4 mm)</t>
  </si>
  <si>
    <t>08.13</t>
  </si>
  <si>
    <t>Panel composite, decorado mediante vinilo con impresión digital o vinilo de corte  y con barniz de protección (espesor 4 mm) y perfiles de carril de aleación de aluminio perfilado tipo C30, según PCT.</t>
  </si>
  <si>
    <t>08.14</t>
  </si>
  <si>
    <t>08.15</t>
  </si>
  <si>
    <t>08.16</t>
  </si>
  <si>
    <t>FLECHAS EXTERIORES</t>
  </si>
  <si>
    <t>09.01</t>
  </si>
  <si>
    <t>Suministro de doble plancha de composite decorada (a derecha y a izquierda)</t>
  </si>
  <si>
    <t>09.02</t>
  </si>
  <si>
    <t>Suministro de bastidor compuesto por estructura perimetral, abrazaderas y varillas, tuercas y contratuercas de sujeción</t>
  </si>
  <si>
    <t>09.03</t>
  </si>
  <si>
    <t>Suministro de flecha completa, incluyendo doble plancha de composite decorada (a derecha y a izquierda), estructura perimetral, abrazaderas y varillas, tuercas y contratuercas de sujeción</t>
  </si>
  <si>
    <t>1.10</t>
  </si>
  <si>
    <t>CARTELES DE NIVELES ALTORRELIEVE BRAILLE (según Normativa de aplicación incluido marco según PCT)</t>
  </si>
  <si>
    <t>10.01</t>
  </si>
  <si>
    <t>Cartel niveles altorrelieve y Braille, ancho 0-250 mm, alto 0 - 250 mm</t>
  </si>
  <si>
    <t>10.02</t>
  </si>
  <si>
    <t>Cartel nivelesaltorrelieve y Braille, ancho 0-250 mm, alto 251 mm - 500 mm</t>
  </si>
  <si>
    <t>10.03</t>
  </si>
  <si>
    <t>Cartel nivelesaltorrelieve y Braille, ancho 0-250 mm, alto 501 mm &lt;</t>
  </si>
  <si>
    <t>10.04</t>
  </si>
  <si>
    <t>Cartel niveles altorrelieve y Braille, ancho 251-340 mm, alto 0 - 250 mm</t>
  </si>
  <si>
    <t>10.05</t>
  </si>
  <si>
    <t>Cartel niveles altorrelieve y Braille, ancho 251-340 mm, alto 251 mm - 500 mm</t>
  </si>
  <si>
    <t>10.06</t>
  </si>
  <si>
    <t>Cartel niveles altorrelieve y Braille, ancho 251-340 mm, alto 501 mm &lt;</t>
  </si>
  <si>
    <t>10.07</t>
  </si>
  <si>
    <t>10.08</t>
  </si>
  <si>
    <t>10.09</t>
  </si>
  <si>
    <t>10.10</t>
  </si>
  <si>
    <t>10.11</t>
  </si>
  <si>
    <t>10.12</t>
  </si>
  <si>
    <t>1.11</t>
  </si>
  <si>
    <t>11.01</t>
  </si>
  <si>
    <t>Chapa de aluminio de 1,2 mm de espesor, impresa con vinilo</t>
  </si>
  <si>
    <t>11.02</t>
  </si>
  <si>
    <t>Chapa de aluminio de 1,2 mm de espesor, impresa con vinilo y con barniz de protección</t>
  </si>
  <si>
    <t>11.03</t>
  </si>
  <si>
    <t>Chapa de aluminio de 1,2 mm de espesor, impresa con vinilo, con barniz de protección y revestimiento antigrafiti</t>
  </si>
  <si>
    <t>11.04</t>
  </si>
  <si>
    <t>Chapa de aluminio de 1,5 mm de espesor, impresa con vinilo</t>
  </si>
  <si>
    <t>11.05</t>
  </si>
  <si>
    <t>Chapa de aluminio de 1,5 mm de espesor, impresa con vinilo y con barniz de protección</t>
  </si>
  <si>
    <t>11.06</t>
  </si>
  <si>
    <t>Chapa de aluminio de 1,5 mm de espesor, impresa con vinilo, con barniz de protección y revestimiento antigrafiti</t>
  </si>
  <si>
    <t>11.07</t>
  </si>
  <si>
    <t>Chapa de aluminio de 2,0 mm de espesor, impresa con vinilo</t>
  </si>
  <si>
    <t>11.08</t>
  </si>
  <si>
    <t>Chapa de aluminio de 2,0 mm de espesor, impresa con vinilo y con barniz de protección</t>
  </si>
  <si>
    <t>11.09</t>
  </si>
  <si>
    <t>Chapa de aluminio de 2,0 mm de espesor, impresa con vinilo, con barniz de protección y revestimiento antigrafiti</t>
  </si>
  <si>
    <t>11.10</t>
  </si>
  <si>
    <t>Chapa de aluminio de 1,2 mm de espesor, impresión directa con pintura y con barniz de protección</t>
  </si>
  <si>
    <t>11.11</t>
  </si>
  <si>
    <t>Chapa de aluminio de 1,2 mm de espesor, impresión directa con pintura, con barniz de protección y revestimiento antigrafiti</t>
  </si>
  <si>
    <t>11.12</t>
  </si>
  <si>
    <t>Chapa de aluminio de 1,5  mm de espesor, impresión directa con pintura y con barniz de protección</t>
  </si>
  <si>
    <t>11.13</t>
  </si>
  <si>
    <t>Chapa de aluminio de 1,5  mm de espesor, impresión directa con pintura, con barniz de protección y revestimiento antigrafiti</t>
  </si>
  <si>
    <t>11.14</t>
  </si>
  <si>
    <t>Chapa de aluminio de 2,0  mm de espesor, impresión directa con pintura y con barniz de protección</t>
  </si>
  <si>
    <t>11.15</t>
  </si>
  <si>
    <t>Chapa de aluminio de 2,0  mm de espesor, impresión directa con pintura, con barniz de protección y revestimiento antigrafiti</t>
  </si>
  <si>
    <t>11.16</t>
  </si>
  <si>
    <t>Chapa de aluminio de 1,2 mm de espesor, con impresión en vinilo digital y reflectante E.G. (NIVEL I)</t>
  </si>
  <si>
    <t>11.17</t>
  </si>
  <si>
    <t>Chapa de aluminio de 1,2 mm de espesor, con impresión en vinilo digital y reflectante H.I. (NIVEL II)</t>
  </si>
  <si>
    <t>11.18</t>
  </si>
  <si>
    <t>Chapa de aluminio de 1,2 mm de espesor, con impresión en vinilo digital y reflectante D.G. (NIVEL III)</t>
  </si>
  <si>
    <t>11.19</t>
  </si>
  <si>
    <t>Bandeja de aluminio de 1,2 mm de espesor, impresa con vinilo y con barniz de protección</t>
  </si>
  <si>
    <t>11.20</t>
  </si>
  <si>
    <t>Bandeja de aluminio de 1,2 mm de espesor, impresa con vinilo, con barniz de protección y revestimiento antigrafiti</t>
  </si>
  <si>
    <t>11.21</t>
  </si>
  <si>
    <t xml:space="preserve">Bandeja de aluminio de 1,5 mm de espesor, impresa con vinilo y con barniz de protección </t>
  </si>
  <si>
    <t>11.22</t>
  </si>
  <si>
    <t>Bandeja de aluminio de 1,5 mm de espesor, impresa con vinilo, con barniz de protección y revestimiento antigrafiti</t>
  </si>
  <si>
    <t>11.23</t>
  </si>
  <si>
    <t>Bandeja de aluminio de 2,0 mm de espesor, impresa con vinilo y con barniz de protección</t>
  </si>
  <si>
    <t>11.24</t>
  </si>
  <si>
    <t>Bandeja de aluminio de 2,0 mm de espesor, impresa con vinilo, con barniz de protección y revestimiento antigrafiti</t>
  </si>
  <si>
    <t>11.25</t>
  </si>
  <si>
    <t>Bandeja de aluminio de 1,2 mm de espesor, impresión directa con pintura y con barniz de protección</t>
  </si>
  <si>
    <t>11.26</t>
  </si>
  <si>
    <t>Bandeja de aluminio de 1,2 mm de espesor, impresión directa con pintura, con barniz de protección y revestimiento antigrafiti</t>
  </si>
  <si>
    <t>11.27</t>
  </si>
  <si>
    <t>Bandeja de aluminio de 1,5 mm de espesor, impresión directa con pintura y con barniz de protección</t>
  </si>
  <si>
    <t>11.28</t>
  </si>
  <si>
    <t>Bandeja de aluminio de 1,5 mm de espesor, impresión directa con pintura, con barniz de protección y revestimiento antigrafiti</t>
  </si>
  <si>
    <t>11.29</t>
  </si>
  <si>
    <t>Bandeja de aluminio de 2,0 mm de espesor, impresión directa con pintura y con barniz de protección</t>
  </si>
  <si>
    <t>11.30</t>
  </si>
  <si>
    <t>Bandeja de aluminio de 2,0 mm de espesor, impresión directa con pintura, con barniz de protección y revestimiento antigrafiti</t>
  </si>
  <si>
    <t>11.31</t>
  </si>
  <si>
    <t>Chapa de aluminio de 1,2 mm de espesor, tamaño A4, impresa con vinilo de impresión digital a UNA CARA y con barniz de protección, con pliegues a ambos lados de 90 º en toda su longitud, de 40 mm de ancho y 3 agujeros, según PCT</t>
  </si>
  <si>
    <t>11.32</t>
  </si>
  <si>
    <t>Chapa de aluminio de 1,2 mm de espesor, tamaño A4, impresa con vinilo de impresión digital a DOBLE CARA y con barniz de protección, con pliegues a ambos lados de 90 º en toda su longitud, de 40 mm de ancho y 3 agujeros, según PCT</t>
  </si>
  <si>
    <t>11.33</t>
  </si>
  <si>
    <t>Chapa de aluminio de 1,2 mm de espesor, tamaño A3, impresa con vinilo de impresión digital a UNA CARA y con barniz de protección, con pliegues a ambos lados de 90 º en toda su longitud, de 40 mm de ancho y 3 agujeros, según PCT</t>
  </si>
  <si>
    <t>11.34</t>
  </si>
  <si>
    <t>Chapa de aluminio de 1,2 mm de espesor, tamaño A3, impresa con vinilo de impresión digital a DOBLE CARA y con barniz de protección, con pliegues a ambos lados de 90 º en toda su longitud, de 40 mm de ancho y 3 agujeros, según PCT</t>
  </si>
  <si>
    <t>1.12</t>
  </si>
  <si>
    <t>CHAPA DE ACERO</t>
  </si>
  <si>
    <t>12.01</t>
  </si>
  <si>
    <t>Chapa de acero de 0,8 mm de espesor, impresa con vinilo</t>
  </si>
  <si>
    <t>12.02</t>
  </si>
  <si>
    <t>Chapa de acero de 0,8 mm de espesor, impresa con vinilo y con barniz de protección</t>
  </si>
  <si>
    <t>12.03</t>
  </si>
  <si>
    <t>Chapa de acero de 0,8 mm de espesor, impresa con vinilo, con barniz de protección y revestimiento antigrafiti</t>
  </si>
  <si>
    <t>12.04</t>
  </si>
  <si>
    <t>Chapa de acero de 0,8 mm de espesor, impresión directa con pintura y barniz de protección</t>
  </si>
  <si>
    <t>12.05</t>
  </si>
  <si>
    <t>Chapa de acero de 0,8 mm de espesor, impresión directa con pintura, barniz de protección y revestimiento antigrafiti</t>
  </si>
  <si>
    <t>12.06</t>
  </si>
  <si>
    <t>Chapa de acero de 1,2 mm de espesor, impresa con vinilo</t>
  </si>
  <si>
    <t>12.07</t>
  </si>
  <si>
    <t>Chapa de acero de 1,2 mm de espesor, impresa con vinilo y con barniz de protección</t>
  </si>
  <si>
    <t>12.08</t>
  </si>
  <si>
    <t>Chapa de acero de 1,2 mm de espesor, impresa con vinilo, con barniz de protección y revestimiento antigrafiti</t>
  </si>
  <si>
    <t>12.09</t>
  </si>
  <si>
    <t>Chapa de acero de 1,2 mm de espesor, impresión directa con pintura y barniz de protección</t>
  </si>
  <si>
    <t>12.10</t>
  </si>
  <si>
    <t>Chapa de acero de 1,2 mm de espesor, impresión directa con pintura, barniz de protección y revestimiento antigrafiti</t>
  </si>
  <si>
    <t>12.11</t>
  </si>
  <si>
    <t>Chapa de acero de 0,8 mm de espesor, con impresión en vinilo digital y reflectante E.G. (NIVEL I)</t>
  </si>
  <si>
    <t>12.12</t>
  </si>
  <si>
    <t>Chapa de acero de 0,8 mm de espesor, con impresión en vinilo digital y reflectante H.I. (NIVEL II)</t>
  </si>
  <si>
    <t>12.13</t>
  </si>
  <si>
    <t>Chapa de acero de 0,8 mm de espesor, con impresión en vinilo digital y reflectante D.G. (NIVEL III)</t>
  </si>
  <si>
    <t>12.14</t>
  </si>
  <si>
    <t>Chapa de acero de 1,2 mm de espesor, con impresión en vinilo digital y reflectante E.G. (NIVEL I)</t>
  </si>
  <si>
    <t>12.15</t>
  </si>
  <si>
    <t>Chapa de acero de 1,2 mm de espesor, con impresión en vinilo digital y reflectante H.I. (NIVEL II)</t>
  </si>
  <si>
    <t>12.16</t>
  </si>
  <si>
    <t>Chapa de acero de 1,2 mm de espesor, con impresión en vinilo digital y reflectante D.G. (NIVEL III)</t>
  </si>
  <si>
    <t>12.17</t>
  </si>
  <si>
    <t>Bandeja de acero de 0,8 mm de espesor, impresa con vinilo y con barniz de protección</t>
  </si>
  <si>
    <t>12.18</t>
  </si>
  <si>
    <t>Bandeja de acero de 0,8 mm de espesor, impresa con vinilo, con barniz de protección y revestimiento antigrafiti</t>
  </si>
  <si>
    <t>12.19</t>
  </si>
  <si>
    <t>Bandeja de acero de 1,2 mm de espesor, impresa con vinilo y con barniz de protección</t>
  </si>
  <si>
    <t>12.20</t>
  </si>
  <si>
    <t>Bandeja de acero de 1,2 mm de espesor, impresa con vinilo, con barniz de protección y revestimiento antigrafiti</t>
  </si>
  <si>
    <t>12.21</t>
  </si>
  <si>
    <t>Bandeja de acero de 0,8 mm de espesor, impresión directa con pintura y con barniz de protección</t>
  </si>
  <si>
    <t>12.22</t>
  </si>
  <si>
    <t>Bandeja de acero de 0,8 mm de espesor, impresión directa con pintura, con barniz de protección y revestimiento antigrafiti</t>
  </si>
  <si>
    <t>12.23</t>
  </si>
  <si>
    <t>Bandeja de acero de 1,2 mm de espesor, impresión directa con pintura y con barniz de protección</t>
  </si>
  <si>
    <t>12.24</t>
  </si>
  <si>
    <t>Bandeja de acero de 1,2 mm de espesor, impresión directa con pintura, con barniz de protección y revestimiento antigrafiti</t>
  </si>
  <si>
    <t>1.13</t>
  </si>
  <si>
    <t>VIÑETAS IMANTADAS</t>
  </si>
  <si>
    <t>13.01</t>
  </si>
  <si>
    <t>Viñeta imantada con vinilo y laminado (&lt; 0,25 m²)</t>
  </si>
  <si>
    <t>13.02</t>
  </si>
  <si>
    <t>Viñeta imantada con vinilo y laminado (≥ 0,25 m²)</t>
  </si>
  <si>
    <t>13.03</t>
  </si>
  <si>
    <t>Viñeta imantada con vinilo reflectante E.G. (&lt; 0,25 m²)</t>
  </si>
  <si>
    <t>13.04</t>
  </si>
  <si>
    <t>Viñeta imantada con vinilo reflectante E.G. (≥ 0,25 m²)</t>
  </si>
  <si>
    <t>13.05</t>
  </si>
  <si>
    <t>Viñeta imantada con vinilo reflectante H.I. (&lt; 0,25 m²)</t>
  </si>
  <si>
    <t>13.06</t>
  </si>
  <si>
    <t>Viñeta imantada con vinilo reflectante H.I. (≥ 0,25 m²)</t>
  </si>
  <si>
    <t>13.07</t>
  </si>
  <si>
    <t>Viñeta imantada con vinilo reflectante D.G. (&lt; 0,25 m²)</t>
  </si>
  <si>
    <t>13.08</t>
  </si>
  <si>
    <t>Viñeta imantada con vinilo reflectante D.G. (≥ 0,25 m²)</t>
  </si>
  <si>
    <t>13.09</t>
  </si>
  <si>
    <t>Viñeta imantada con vinilo reflectante D.G. y fondo amarillo (&lt; 0,25 m²)</t>
  </si>
  <si>
    <t>13.10</t>
  </si>
  <si>
    <t>Viñeta imantada con vinilo reflectante D.G. y fondo amarillo (≥ 0,25 m²)</t>
  </si>
  <si>
    <t>1.14</t>
  </si>
  <si>
    <t>PÓRTICOS</t>
  </si>
  <si>
    <t>14.01</t>
  </si>
  <si>
    <t>Rombo vitrificado (10 unidades)</t>
  </si>
  <si>
    <t>14.02</t>
  </si>
  <si>
    <t>Placa con nombre vitrificada (10 unidades)</t>
  </si>
  <si>
    <t>14.03</t>
  </si>
  <si>
    <t>Reparación de rombo vitrificado mediante pintado y barnizado, según AAFF</t>
  </si>
  <si>
    <t>14.04</t>
  </si>
  <si>
    <t>Reparación de placa de nombre vitrificada mediante pintado y barnizado, según AAFF</t>
  </si>
  <si>
    <t>14.05</t>
  </si>
  <si>
    <t>Numeración "1919"</t>
  </si>
  <si>
    <t>1.15</t>
  </si>
  <si>
    <t>15.01</t>
  </si>
  <si>
    <t>"UÑA". Pletina de aluminio tope para directorios (100 unidades)</t>
  </si>
  <si>
    <t>15.02</t>
  </si>
  <si>
    <t>Chapa aluminio numeración ascensores / EEMM /... (80 mm x 80 mm)</t>
  </si>
  <si>
    <t>15.03</t>
  </si>
  <si>
    <t>Chapa aluminio identificación de cuartos / N.º METTA/... (65 mm x 30 mm)</t>
  </si>
  <si>
    <t>15.04</t>
  </si>
  <si>
    <t>Chapa aluminio numeración de EEFF/puerta mampara/… (70 mm x 35 mm)</t>
  </si>
  <si>
    <t>15.05</t>
  </si>
  <si>
    <t>Cartel informativo/decorativo, con marco de aluminio anodizado (A4)</t>
  </si>
  <si>
    <t>15.06</t>
  </si>
  <si>
    <t>Cartel informativo/decorativo, con marco de aluminio anodizado (A3)</t>
  </si>
  <si>
    <t>15.07</t>
  </si>
  <si>
    <t>Fleje metálico roscado de 5 metros (14-16 mm de ancho) + clip sin fin (10 cabezales)</t>
  </si>
  <si>
    <t>15.08</t>
  </si>
  <si>
    <t>Fleje inoxidable de 50 metros de 19,0x0,4 mm + grapas de 19 mm para montaje (100 grapas)</t>
  </si>
  <si>
    <t>15.09</t>
  </si>
  <si>
    <t>Rótulo de aluminio de 2 mm de espesor, troquelado y estructura interior y texto calado metacrilato blanco hielo de espesor 20 mm y pestañas perimetrales</t>
  </si>
  <si>
    <t>10 ud</t>
  </si>
  <si>
    <t>100 ud</t>
  </si>
  <si>
    <t>rollo</t>
  </si>
  <si>
    <t>MARCOS ANODIZADOS (ANCHO 840 mm - 940 mm)</t>
  </si>
  <si>
    <t>MARCOS ANODIZADOS (ANCHO 1680 mm - 1880 mm)</t>
  </si>
  <si>
    <t>MARCOS ANODIZADOS (ANCHO 2520 mm - 2820 mm)</t>
  </si>
  <si>
    <t>MARCOS ANODIZADOS (OTROS TAMAÑOS)</t>
  </si>
  <si>
    <t xml:space="preserve">SEÑALES DE CIRCULACIÓN EN ACERO </t>
  </si>
  <si>
    <t>SEÑALES DE CIRCULACIÓN EN ALUMINIO</t>
  </si>
  <si>
    <t>CHAPA DE ALUMINIO</t>
  </si>
  <si>
    <t>Marco de aluminio para cartel de niveles altorrelieve y Braille, ancho 0-250 mm, alto 0 - 250  mm</t>
  </si>
  <si>
    <t>Marco de aluminio para cartel de niveles altorrelieve y Braille, ancho 0-250 mm, alto 251 mm - 500 mm</t>
  </si>
  <si>
    <t>Marco de aluminio para cartel de niveles altorrelieve y Braille, ancho 0-250 mm, alto 501 mm &lt;</t>
  </si>
  <si>
    <t>Marco de aluminio para cartel de niveles altorrelieve y Braille, ancho 251-340 mm, alto 0 - 250 mm</t>
  </si>
  <si>
    <t>Marco de aluminio para cartel de niveles altorrelieve y Braille, ancho 251-340 mm, alto 251 mm - 500 mm</t>
  </si>
  <si>
    <t>Marco de aluminio para cartel de niveles altorrelieve y Braille, ancho 251-340 mm, alto 501 mm &lt;</t>
  </si>
  <si>
    <t>Panel composite (espesor 4 mm), decorado mediante vinilo reflectante D.G. (nivel III) y perfiles de carril de aleación de aluminio perfilado tipo C30, según PCT.</t>
  </si>
  <si>
    <t>Panel composite (espesor 4 mm), decorado mediante vinilo reflectante H.I. (nivel II) y perfiles de carril de aleación de aluminio perfilado tipo C30, según PCT.</t>
  </si>
  <si>
    <t>Panel composite (espesor 4 mm), decorado mediante vinilo reflectante E.G. (nivel I) y perfiles de carril de aleación de aluminio perfilado tipo C30, según PCT.</t>
  </si>
  <si>
    <t xml:space="preserve">POSTES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</si>
</sst>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9" xfId="0" applyBorder="1"/>
    <xf numFmtId="0" fontId="3" fillId="0" borderId="9" xfId="0" applyFont="1" applyBorder="1"/>
    <xf numFmtId="0" fontId="0" fillId="3" borderId="9" xfId="0" applyFill="1" applyBorder="1"/>
    <xf numFmtId="0" fontId="0" fillId="4" borderId="9" xfId="0" applyFill="1" applyBorder="1"/>
    <xf numFmtId="0" fontId="0" fillId="0" borderId="0" xfId="0" applyAlignment="1">
      <alignment vertical="center"/>
    </xf>
    <xf numFmtId="0" fontId="2" fillId="2" borderId="0" xfId="0" applyFont="1" applyFill="1" applyAlignment="1">
      <alignment horizontal="left" vertical="center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49" fontId="4" fillId="4" borderId="8" xfId="0" applyNumberFormat="1" applyFont="1" applyFill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4" fontId="3" fillId="5" borderId="3" xfId="0" applyNumberFormat="1" applyFont="1" applyFill="1" applyBorder="1" applyAlignment="1">
      <alignment vertical="center"/>
    </xf>
    <xf numFmtId="49" fontId="4" fillId="4" borderId="1" xfId="0" applyNumberFormat="1" applyFont="1" applyFill="1" applyBorder="1" applyAlignment="1">
      <alignment vertical="center" wrapText="1"/>
    </xf>
    <xf numFmtId="10" fontId="3" fillId="0" borderId="4" xfId="0" quotePrefix="1" applyNumberFormat="1" applyFont="1" applyBorder="1" applyAlignment="1">
      <alignment vertical="center"/>
    </xf>
    <xf numFmtId="49" fontId="3" fillId="4" borderId="2" xfId="0" applyNumberFormat="1" applyFont="1" applyFill="1" applyBorder="1" applyAlignment="1">
      <alignment vertical="center"/>
    </xf>
    <xf numFmtId="4" fontId="3" fillId="5" borderId="2" xfId="0" applyNumberFormat="1" applyFont="1" applyFill="1" applyBorder="1" applyAlignment="1">
      <alignment vertical="center"/>
    </xf>
    <xf numFmtId="4" fontId="4" fillId="4" borderId="1" xfId="0" applyNumberFormat="1" applyFont="1" applyFill="1" applyBorder="1" applyAlignment="1">
      <alignment vertical="center"/>
    </xf>
    <xf numFmtId="49" fontId="4" fillId="4" borderId="1" xfId="0" applyNumberFormat="1" applyFont="1" applyFill="1" applyBorder="1" applyAlignment="1">
      <alignment vertical="center"/>
    </xf>
    <xf numFmtId="49" fontId="4" fillId="4" borderId="5" xfId="0" applyNumberFormat="1" applyFont="1" applyFill="1" applyBorder="1" applyAlignment="1">
      <alignment vertical="center"/>
    </xf>
    <xf numFmtId="9" fontId="3" fillId="0" borderId="4" xfId="0" quotePrefix="1" applyNumberFormat="1" applyFont="1" applyBorder="1" applyAlignment="1">
      <alignment vertical="center"/>
    </xf>
    <xf numFmtId="4" fontId="4" fillId="4" borderId="5" xfId="0" applyNumberFormat="1" applyFont="1" applyFill="1" applyBorder="1" applyAlignment="1">
      <alignment vertical="center"/>
    </xf>
    <xf numFmtId="9" fontId="3" fillId="5" borderId="4" xfId="0" quotePrefix="1" applyNumberFormat="1" applyFont="1" applyFill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0" fontId="2" fillId="2" borderId="0" xfId="0" applyFont="1" applyFill="1" applyAlignment="1">
      <alignment vertical="center"/>
    </xf>
    <xf numFmtId="4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4" fontId="0" fillId="4" borderId="0" xfId="0" applyNumberFormat="1" applyFill="1" applyAlignment="1">
      <alignment vertical="center"/>
    </xf>
    <xf numFmtId="4" fontId="3" fillId="3" borderId="0" xfId="0" applyNumberFormat="1" applyFont="1" applyFill="1" applyAlignment="1" applyProtection="1">
      <alignment vertical="center"/>
      <protection locked="0"/>
    </xf>
    <xf numFmtId="4" fontId="3" fillId="4" borderId="0" xfId="0" applyNumberFormat="1" applyFont="1" applyFill="1" applyAlignment="1">
      <alignment vertical="center"/>
    </xf>
    <xf numFmtId="2" fontId="3" fillId="6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49" fontId="4" fillId="7" borderId="0" xfId="0" applyNumberFormat="1" applyFont="1" applyFill="1" applyAlignment="1">
      <alignment vertical="center"/>
    </xf>
    <xf numFmtId="10" fontId="3" fillId="6" borderId="4" xfId="0" quotePrefix="1" applyNumberFormat="1" applyFont="1" applyFill="1" applyBorder="1" applyAlignment="1">
      <alignment vertical="center"/>
    </xf>
    <xf numFmtId="0" fontId="3" fillId="6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49" fontId="4" fillId="4" borderId="6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/>
    </xf>
    <xf numFmtId="49" fontId="4" fillId="4" borderId="6" xfId="0" applyNumberFormat="1" applyFont="1" applyFill="1" applyBorder="1" applyAlignment="1">
      <alignment horizontal="left" vertical="center"/>
    </xf>
    <xf numFmtId="49" fontId="4" fillId="4" borderId="7" xfId="0" applyNumberFormat="1" applyFont="1" applyFill="1" applyBorder="1" applyAlignment="1">
      <alignment horizontal="left" vertical="center"/>
    </xf>
    <xf numFmtId="49" fontId="2" fillId="4" borderId="1" xfId="0" applyNumberFormat="1" applyFont="1" applyFill="1" applyBorder="1" applyAlignment="1">
      <alignment horizontal="left" vertical="center"/>
    </xf>
    <xf numFmtId="49" fontId="2" fillId="4" borderId="6" xfId="0" applyNumberFormat="1" applyFont="1" applyFill="1" applyBorder="1" applyAlignment="1">
      <alignment horizontal="left" vertical="center"/>
    </xf>
    <xf numFmtId="49" fontId="2" fillId="4" borderId="7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239"/>
  <sheetViews>
    <sheetView tabSelected="1" zoomScale="90" zoomScaleNormal="90" workbookViewId="0">
      <selection activeCell="H15" sqref="H15"/>
    </sheetView>
  </sheetViews>
  <sheetFormatPr baseColWidth="10" defaultColWidth="11.42578125" defaultRowHeight="15" x14ac:dyDescent="0.25"/>
  <cols>
    <col min="1" max="1" width="28.28515625" style="5" customWidth="1"/>
    <col min="2" max="2" width="12.140625" style="5" bestFit="1" customWidth="1"/>
    <col min="3" max="3" width="108.140625" style="5" customWidth="1"/>
    <col min="4" max="4" width="17.28515625" style="5" customWidth="1"/>
    <col min="5" max="5" width="27.7109375" style="7" customWidth="1"/>
    <col min="6" max="6" width="19" style="7" bestFit="1" customWidth="1"/>
    <col min="7" max="7" width="22.5703125" style="8" customWidth="1"/>
    <col min="8" max="8" width="19.7109375" style="5" bestFit="1" customWidth="1"/>
    <col min="9" max="9" width="18.7109375" style="7" customWidth="1"/>
    <col min="10" max="10" width="13.85546875" style="5" bestFit="1" customWidth="1"/>
    <col min="11" max="11" width="15.140625" style="9" bestFit="1" customWidth="1"/>
    <col min="12" max="16384" width="11.42578125" style="5"/>
  </cols>
  <sheetData>
    <row r="1" spans="1:11" ht="15.75" thickBot="1" x14ac:dyDescent="0.3">
      <c r="D1" s="6" t="s">
        <v>0</v>
      </c>
      <c r="H1" s="6" t="s">
        <v>1</v>
      </c>
    </row>
    <row r="2" spans="1:11" ht="15.75" thickBot="1" x14ac:dyDescent="0.3">
      <c r="A2" s="10" t="s">
        <v>2</v>
      </c>
      <c r="B2" s="11">
        <v>1</v>
      </c>
    </row>
    <row r="3" spans="1:11" ht="15" customHeight="1" thickBot="1" x14ac:dyDescent="0.3">
      <c r="A3" s="43" t="s">
        <v>3</v>
      </c>
      <c r="B3" s="44"/>
      <c r="C3" s="45"/>
      <c r="D3" s="12">
        <f>SUM(G:G)</f>
        <v>219999.99500000005</v>
      </c>
      <c r="E3" s="43" t="s">
        <v>4</v>
      </c>
      <c r="F3" s="44"/>
      <c r="G3" s="45"/>
      <c r="H3" s="12">
        <f>SUM(I:I)</f>
        <v>0</v>
      </c>
    </row>
    <row r="4" spans="1:11" ht="165.75" thickBot="1" x14ac:dyDescent="0.3">
      <c r="A4" s="13" t="s">
        <v>43</v>
      </c>
      <c r="B4" s="14">
        <v>0</v>
      </c>
      <c r="C4" s="15" t="s">
        <v>5</v>
      </c>
      <c r="D4" s="16">
        <f>ROUND($D$3*B4,2)</f>
        <v>0</v>
      </c>
      <c r="E4" s="17" t="s">
        <v>6</v>
      </c>
      <c r="F4" s="39">
        <v>0</v>
      </c>
      <c r="G4" s="15" t="s">
        <v>5</v>
      </c>
      <c r="H4" s="16">
        <f>ROUND($H$3*F4,2)</f>
        <v>0</v>
      </c>
    </row>
    <row r="5" spans="1:11" ht="15.75" thickBot="1" x14ac:dyDescent="0.3">
      <c r="A5" s="18" t="s">
        <v>7</v>
      </c>
      <c r="B5" s="14">
        <v>0</v>
      </c>
      <c r="C5" s="15" t="s">
        <v>8</v>
      </c>
      <c r="D5" s="16">
        <f>ROUND($D$3*B5,2)</f>
        <v>0</v>
      </c>
      <c r="E5" s="17" t="s">
        <v>9</v>
      </c>
      <c r="F5" s="39">
        <v>0</v>
      </c>
      <c r="G5" s="15" t="s">
        <v>8</v>
      </c>
      <c r="H5" s="16">
        <f>ROUND($H$3*F5,2)</f>
        <v>0</v>
      </c>
    </row>
    <row r="6" spans="1:11" ht="15.75" thickBot="1" x14ac:dyDescent="0.3">
      <c r="A6" s="46" t="s">
        <v>10</v>
      </c>
      <c r="B6" s="47"/>
      <c r="C6" s="48"/>
      <c r="D6" s="16">
        <f>SUM(D3,D4,D5)</f>
        <v>219999.99500000005</v>
      </c>
      <c r="E6" s="46" t="s">
        <v>11</v>
      </c>
      <c r="F6" s="47"/>
      <c r="G6" s="48"/>
      <c r="H6" s="16">
        <f>SUM(H3,H4,H5)</f>
        <v>0</v>
      </c>
    </row>
    <row r="7" spans="1:11" ht="15.75" thickBot="1" x14ac:dyDescent="0.3">
      <c r="A7" s="19" t="s">
        <v>12</v>
      </c>
      <c r="B7" s="20">
        <v>0.21</v>
      </c>
      <c r="C7" s="15" t="s">
        <v>13</v>
      </c>
      <c r="D7" s="16">
        <f>ROUND($D$6*B7,2)</f>
        <v>46200</v>
      </c>
      <c r="E7" s="21" t="s">
        <v>12</v>
      </c>
      <c r="F7" s="22">
        <f>B7</f>
        <v>0.21</v>
      </c>
      <c r="G7" s="15" t="s">
        <v>13</v>
      </c>
      <c r="H7" s="16">
        <f>ROUND($H$6*F7,2)</f>
        <v>0</v>
      </c>
    </row>
    <row r="8" spans="1:11" ht="15.75" thickBot="1" x14ac:dyDescent="0.3">
      <c r="A8" s="49" t="s">
        <v>14</v>
      </c>
      <c r="B8" s="50"/>
      <c r="C8" s="51"/>
      <c r="D8" s="23">
        <f>SUM(D6:D7)</f>
        <v>266199.99500000005</v>
      </c>
      <c r="E8" s="49" t="s">
        <v>15</v>
      </c>
      <c r="F8" s="50"/>
      <c r="G8" s="51"/>
      <c r="H8" s="23">
        <f>SUM(H6:H7)</f>
        <v>0</v>
      </c>
    </row>
    <row r="9" spans="1:11" ht="15.75" thickBot="1" x14ac:dyDescent="0.3"/>
    <row r="10" spans="1:11" ht="15.75" thickBot="1" x14ac:dyDescent="0.3">
      <c r="A10" s="24"/>
      <c r="F10" s="41" t="s">
        <v>16</v>
      </c>
      <c r="G10" s="42"/>
      <c r="H10" s="41" t="s">
        <v>17</v>
      </c>
      <c r="I10" s="42"/>
    </row>
    <row r="11" spans="1:11" x14ac:dyDescent="0.25">
      <c r="A11" s="25" t="s">
        <v>18</v>
      </c>
      <c r="B11" s="25" t="s">
        <v>19</v>
      </c>
      <c r="C11" s="25" t="s">
        <v>20</v>
      </c>
      <c r="D11" s="25" t="s">
        <v>21</v>
      </c>
      <c r="E11" s="26" t="s">
        <v>22</v>
      </c>
      <c r="F11" s="26" t="s">
        <v>23</v>
      </c>
      <c r="G11" s="25" t="s">
        <v>24</v>
      </c>
      <c r="H11" s="25" t="s">
        <v>25</v>
      </c>
      <c r="I11" s="25" t="s">
        <v>26</v>
      </c>
    </row>
    <row r="12" spans="1:11" x14ac:dyDescent="0.25">
      <c r="A12" s="27" t="s">
        <v>27</v>
      </c>
      <c r="B12" s="27"/>
      <c r="C12" s="28" t="s">
        <v>44</v>
      </c>
      <c r="D12" s="27"/>
      <c r="E12" s="29"/>
      <c r="F12" s="29"/>
      <c r="G12" s="7"/>
      <c r="H12" s="29"/>
      <c r="I12" s="29"/>
    </row>
    <row r="13" spans="1:11" x14ac:dyDescent="0.25">
      <c r="A13" s="27" t="s">
        <v>28</v>
      </c>
      <c r="B13" s="27"/>
      <c r="C13" s="38" t="s">
        <v>464</v>
      </c>
      <c r="D13" s="27"/>
      <c r="E13" s="29"/>
      <c r="F13" s="29"/>
      <c r="G13" s="7"/>
      <c r="H13" s="29"/>
      <c r="I13" s="29"/>
    </row>
    <row r="14" spans="1:11" x14ac:dyDescent="0.25">
      <c r="A14" s="27"/>
      <c r="B14" s="27" t="s">
        <v>45</v>
      </c>
      <c r="C14" s="27" t="s">
        <v>46</v>
      </c>
      <c r="D14" s="30" t="s">
        <v>32</v>
      </c>
      <c r="E14" s="29">
        <v>30</v>
      </c>
      <c r="F14" s="9">
        <v>37.4</v>
      </c>
      <c r="G14" s="32">
        <f>E14*F14</f>
        <v>1122</v>
      </c>
      <c r="H14" s="33"/>
      <c r="I14" s="34">
        <f>E14*H14</f>
        <v>0</v>
      </c>
      <c r="K14" s="31"/>
    </row>
    <row r="15" spans="1:11" x14ac:dyDescent="0.25">
      <c r="A15" s="27"/>
      <c r="B15" s="27" t="s">
        <v>47</v>
      </c>
      <c r="C15" s="27" t="s">
        <v>48</v>
      </c>
      <c r="D15" s="30" t="s">
        <v>32</v>
      </c>
      <c r="E15" s="29">
        <v>20</v>
      </c>
      <c r="F15" s="9">
        <v>49.3</v>
      </c>
      <c r="G15" s="32">
        <f t="shared" ref="G15:G78" si="0">E15*F15</f>
        <v>986</v>
      </c>
      <c r="H15" s="33"/>
      <c r="I15" s="34">
        <f t="shared" ref="I15:I78" si="1">E15*H15</f>
        <v>0</v>
      </c>
      <c r="K15" s="31"/>
    </row>
    <row r="16" spans="1:11" x14ac:dyDescent="0.25">
      <c r="A16" s="27"/>
      <c r="B16" s="27" t="s">
        <v>49</v>
      </c>
      <c r="C16" s="27" t="s">
        <v>50</v>
      </c>
      <c r="D16" s="30" t="s">
        <v>32</v>
      </c>
      <c r="E16" s="29">
        <v>20</v>
      </c>
      <c r="F16" s="9">
        <v>60</v>
      </c>
      <c r="G16" s="32">
        <f t="shared" si="0"/>
        <v>1200</v>
      </c>
      <c r="H16" s="33"/>
      <c r="I16" s="34">
        <f t="shared" si="1"/>
        <v>0</v>
      </c>
      <c r="K16" s="31"/>
    </row>
    <row r="17" spans="1:11" x14ac:dyDescent="0.25">
      <c r="A17" s="27"/>
      <c r="B17" s="27" t="s">
        <v>51</v>
      </c>
      <c r="C17" s="27" t="s">
        <v>52</v>
      </c>
      <c r="D17" s="30" t="s">
        <v>32</v>
      </c>
      <c r="E17" s="29">
        <v>20</v>
      </c>
      <c r="F17" s="9">
        <v>65.400000000000006</v>
      </c>
      <c r="G17" s="32">
        <f t="shared" si="0"/>
        <v>1308</v>
      </c>
      <c r="H17" s="33"/>
      <c r="I17" s="34">
        <f t="shared" si="1"/>
        <v>0</v>
      </c>
      <c r="K17" s="31"/>
    </row>
    <row r="18" spans="1:11" x14ac:dyDescent="0.25">
      <c r="A18" s="27"/>
      <c r="B18" s="27" t="s">
        <v>53</v>
      </c>
      <c r="C18" s="27" t="s">
        <v>54</v>
      </c>
      <c r="D18" s="30" t="s">
        <v>32</v>
      </c>
      <c r="E18" s="29">
        <v>40</v>
      </c>
      <c r="F18" s="9">
        <v>69.3</v>
      </c>
      <c r="G18" s="32">
        <f t="shared" si="0"/>
        <v>2772</v>
      </c>
      <c r="H18" s="33"/>
      <c r="I18" s="34">
        <f t="shared" si="1"/>
        <v>0</v>
      </c>
      <c r="K18" s="31"/>
    </row>
    <row r="19" spans="1:11" x14ac:dyDescent="0.25">
      <c r="A19" s="27"/>
      <c r="B19" s="27" t="s">
        <v>55</v>
      </c>
      <c r="C19" s="27" t="s">
        <v>56</v>
      </c>
      <c r="D19" s="30" t="s">
        <v>32</v>
      </c>
      <c r="E19" s="29">
        <v>20</v>
      </c>
      <c r="F19" s="9">
        <v>78.7</v>
      </c>
      <c r="G19" s="32">
        <f t="shared" si="0"/>
        <v>1574</v>
      </c>
      <c r="H19" s="33"/>
      <c r="I19" s="34">
        <f t="shared" si="1"/>
        <v>0</v>
      </c>
      <c r="K19" s="31"/>
    </row>
    <row r="20" spans="1:11" x14ac:dyDescent="0.25">
      <c r="A20" s="27"/>
      <c r="B20" s="27" t="s">
        <v>57</v>
      </c>
      <c r="C20" s="27" t="s">
        <v>58</v>
      </c>
      <c r="D20" s="30" t="s">
        <v>32</v>
      </c>
      <c r="E20" s="29">
        <v>10</v>
      </c>
      <c r="F20" s="9">
        <v>93.3</v>
      </c>
      <c r="G20" s="32">
        <f t="shared" si="0"/>
        <v>933</v>
      </c>
      <c r="H20" s="33"/>
      <c r="I20" s="34">
        <f t="shared" si="1"/>
        <v>0</v>
      </c>
      <c r="K20" s="31"/>
    </row>
    <row r="21" spans="1:11" x14ac:dyDescent="0.25">
      <c r="A21" s="27"/>
      <c r="B21" s="27" t="s">
        <v>59</v>
      </c>
      <c r="C21" s="27" t="s">
        <v>60</v>
      </c>
      <c r="D21" s="30" t="s">
        <v>32</v>
      </c>
      <c r="E21" s="29">
        <v>5</v>
      </c>
      <c r="F21" s="9">
        <v>120</v>
      </c>
      <c r="G21" s="32">
        <f t="shared" si="0"/>
        <v>600</v>
      </c>
      <c r="H21" s="33"/>
      <c r="I21" s="34">
        <f t="shared" si="1"/>
        <v>0</v>
      </c>
      <c r="K21" s="31"/>
    </row>
    <row r="22" spans="1:11" x14ac:dyDescent="0.25">
      <c r="A22" s="27" t="s">
        <v>34</v>
      </c>
      <c r="B22" s="27"/>
      <c r="C22" s="38" t="s">
        <v>465</v>
      </c>
      <c r="D22" s="30"/>
      <c r="E22" s="29"/>
      <c r="F22" s="9"/>
      <c r="G22" s="35"/>
      <c r="H22" s="35"/>
      <c r="I22" s="35"/>
      <c r="K22" s="31"/>
    </row>
    <row r="23" spans="1:11" x14ac:dyDescent="0.25">
      <c r="A23" s="27"/>
      <c r="B23" s="27" t="s">
        <v>61</v>
      </c>
      <c r="C23" s="27" t="s">
        <v>62</v>
      </c>
      <c r="D23" s="30" t="s">
        <v>32</v>
      </c>
      <c r="E23" s="29">
        <v>20</v>
      </c>
      <c r="F23" s="9">
        <v>56.15</v>
      </c>
      <c r="G23" s="32">
        <f t="shared" si="0"/>
        <v>1123</v>
      </c>
      <c r="H23" s="33"/>
      <c r="I23" s="34">
        <f t="shared" si="1"/>
        <v>0</v>
      </c>
      <c r="K23" s="31"/>
    </row>
    <row r="24" spans="1:11" x14ac:dyDescent="0.25">
      <c r="A24" s="36"/>
      <c r="B24" s="27" t="s">
        <v>63</v>
      </c>
      <c r="C24" s="27" t="s">
        <v>64</v>
      </c>
      <c r="D24" s="36" t="s">
        <v>32</v>
      </c>
      <c r="E24" s="29">
        <v>10</v>
      </c>
      <c r="F24" s="9">
        <v>74.239999999999995</v>
      </c>
      <c r="G24" s="32">
        <f t="shared" si="0"/>
        <v>742.4</v>
      </c>
      <c r="H24" s="33"/>
      <c r="I24" s="34">
        <f t="shared" si="1"/>
        <v>0</v>
      </c>
      <c r="K24" s="31"/>
    </row>
    <row r="25" spans="1:11" x14ac:dyDescent="0.25">
      <c r="A25" s="36"/>
      <c r="B25" s="27" t="s">
        <v>65</v>
      </c>
      <c r="C25" s="36" t="s">
        <v>52</v>
      </c>
      <c r="D25" s="36" t="s">
        <v>32</v>
      </c>
      <c r="E25" s="29">
        <v>10</v>
      </c>
      <c r="F25" s="9">
        <v>90.26</v>
      </c>
      <c r="G25" s="32">
        <f t="shared" si="0"/>
        <v>902.6</v>
      </c>
      <c r="H25" s="33"/>
      <c r="I25" s="34">
        <f t="shared" si="1"/>
        <v>0</v>
      </c>
      <c r="K25" s="31"/>
    </row>
    <row r="26" spans="1:11" x14ac:dyDescent="0.25">
      <c r="A26" s="36"/>
      <c r="B26" s="27" t="s">
        <v>66</v>
      </c>
      <c r="C26" s="36" t="s">
        <v>54</v>
      </c>
      <c r="D26" s="36" t="s">
        <v>32</v>
      </c>
      <c r="E26" s="29">
        <v>10</v>
      </c>
      <c r="F26" s="9">
        <v>96.87</v>
      </c>
      <c r="G26" s="32">
        <f t="shared" si="0"/>
        <v>968.7</v>
      </c>
      <c r="H26" s="33"/>
      <c r="I26" s="34">
        <f t="shared" si="1"/>
        <v>0</v>
      </c>
      <c r="K26" s="31"/>
    </row>
    <row r="27" spans="1:11" x14ac:dyDescent="0.25">
      <c r="A27" s="36"/>
      <c r="B27" s="27" t="s">
        <v>67</v>
      </c>
      <c r="C27" s="36" t="s">
        <v>68</v>
      </c>
      <c r="D27" s="36" t="s">
        <v>32</v>
      </c>
      <c r="E27" s="29">
        <v>10</v>
      </c>
      <c r="F27" s="9">
        <v>104.22</v>
      </c>
      <c r="G27" s="32">
        <f t="shared" si="0"/>
        <v>1042.2</v>
      </c>
      <c r="H27" s="33"/>
      <c r="I27" s="34">
        <f t="shared" si="1"/>
        <v>0</v>
      </c>
      <c r="K27" s="31"/>
    </row>
    <row r="28" spans="1:11" x14ac:dyDescent="0.25">
      <c r="A28" s="36"/>
      <c r="B28" s="27" t="s">
        <v>69</v>
      </c>
      <c r="C28" s="36" t="s">
        <v>70</v>
      </c>
      <c r="D28" s="36" t="s">
        <v>32</v>
      </c>
      <c r="E28" s="29">
        <v>8</v>
      </c>
      <c r="F28" s="9">
        <v>118.34</v>
      </c>
      <c r="G28" s="32">
        <f t="shared" si="0"/>
        <v>946.72</v>
      </c>
      <c r="H28" s="33"/>
      <c r="I28" s="34">
        <f t="shared" si="1"/>
        <v>0</v>
      </c>
      <c r="K28" s="31"/>
    </row>
    <row r="29" spans="1:11" x14ac:dyDescent="0.25">
      <c r="A29" s="36"/>
      <c r="B29" s="27" t="s">
        <v>71</v>
      </c>
      <c r="C29" s="36" t="s">
        <v>72</v>
      </c>
      <c r="D29" s="36" t="s">
        <v>32</v>
      </c>
      <c r="E29" s="29">
        <v>8</v>
      </c>
      <c r="F29" s="9">
        <v>128.91999999999999</v>
      </c>
      <c r="G29" s="32">
        <f t="shared" si="0"/>
        <v>1031.3599999999999</v>
      </c>
      <c r="H29" s="33"/>
      <c r="I29" s="34">
        <f t="shared" si="1"/>
        <v>0</v>
      </c>
      <c r="K29" s="31"/>
    </row>
    <row r="30" spans="1:11" x14ac:dyDescent="0.25">
      <c r="A30" s="36"/>
      <c r="B30" s="27" t="s">
        <v>73</v>
      </c>
      <c r="C30" s="36" t="s">
        <v>74</v>
      </c>
      <c r="D30" s="36" t="s">
        <v>32</v>
      </c>
      <c r="E30" s="29">
        <v>8</v>
      </c>
      <c r="F30" s="9">
        <v>140.38999999999999</v>
      </c>
      <c r="G30" s="32">
        <f t="shared" si="0"/>
        <v>1123.1199999999999</v>
      </c>
      <c r="H30" s="33"/>
      <c r="I30" s="34">
        <f t="shared" si="1"/>
        <v>0</v>
      </c>
      <c r="K30" s="31"/>
    </row>
    <row r="31" spans="1:11" x14ac:dyDescent="0.25">
      <c r="A31" s="36"/>
      <c r="B31" s="27" t="s">
        <v>75</v>
      </c>
      <c r="C31" s="36" t="s">
        <v>76</v>
      </c>
      <c r="D31" s="36" t="s">
        <v>32</v>
      </c>
      <c r="E31" s="29">
        <v>5</v>
      </c>
      <c r="F31" s="9">
        <v>180.37</v>
      </c>
      <c r="G31" s="32">
        <f t="shared" si="0"/>
        <v>901.85</v>
      </c>
      <c r="H31" s="33"/>
      <c r="I31" s="34">
        <f t="shared" si="1"/>
        <v>0</v>
      </c>
      <c r="K31" s="31"/>
    </row>
    <row r="32" spans="1:11" x14ac:dyDescent="0.25">
      <c r="A32" s="36" t="s">
        <v>35</v>
      </c>
      <c r="B32" s="27"/>
      <c r="C32" s="38" t="s">
        <v>466</v>
      </c>
      <c r="D32" s="36"/>
      <c r="E32" s="29"/>
      <c r="F32" s="9"/>
      <c r="G32" s="35"/>
      <c r="H32" s="35"/>
      <c r="I32" s="35"/>
      <c r="K32" s="31"/>
    </row>
    <row r="33" spans="1:11" x14ac:dyDescent="0.25">
      <c r="A33" s="36"/>
      <c r="B33" s="27" t="s">
        <v>77</v>
      </c>
      <c r="C33" s="36" t="s">
        <v>62</v>
      </c>
      <c r="D33" s="36" t="s">
        <v>32</v>
      </c>
      <c r="E33" s="29">
        <v>2</v>
      </c>
      <c r="F33" s="9">
        <v>70.760000000000005</v>
      </c>
      <c r="G33" s="32">
        <f t="shared" si="0"/>
        <v>141.52000000000001</v>
      </c>
      <c r="H33" s="33"/>
      <c r="I33" s="34">
        <f t="shared" si="1"/>
        <v>0</v>
      </c>
      <c r="K33" s="31"/>
    </row>
    <row r="34" spans="1:11" x14ac:dyDescent="0.25">
      <c r="A34" s="36"/>
      <c r="B34" s="27" t="s">
        <v>78</v>
      </c>
      <c r="C34" s="36" t="s">
        <v>64</v>
      </c>
      <c r="D34" s="36" t="s">
        <v>32</v>
      </c>
      <c r="E34" s="29">
        <v>2</v>
      </c>
      <c r="F34" s="9">
        <v>93.1</v>
      </c>
      <c r="G34" s="32">
        <f t="shared" si="0"/>
        <v>186.2</v>
      </c>
      <c r="H34" s="33"/>
      <c r="I34" s="34">
        <f t="shared" si="1"/>
        <v>0</v>
      </c>
      <c r="K34" s="31"/>
    </row>
    <row r="35" spans="1:11" x14ac:dyDescent="0.25">
      <c r="A35" s="36"/>
      <c r="B35" s="27" t="s">
        <v>79</v>
      </c>
      <c r="C35" s="36" t="s">
        <v>52</v>
      </c>
      <c r="D35" s="36" t="s">
        <v>32</v>
      </c>
      <c r="E35" s="29">
        <v>2</v>
      </c>
      <c r="F35" s="9">
        <v>113.48</v>
      </c>
      <c r="G35" s="32">
        <f t="shared" si="0"/>
        <v>226.96</v>
      </c>
      <c r="H35" s="33"/>
      <c r="I35" s="34">
        <f t="shared" si="1"/>
        <v>0</v>
      </c>
      <c r="K35" s="31"/>
    </row>
    <row r="36" spans="1:11" x14ac:dyDescent="0.25">
      <c r="A36" s="36"/>
      <c r="B36" s="27" t="s">
        <v>80</v>
      </c>
      <c r="C36" s="36" t="s">
        <v>54</v>
      </c>
      <c r="D36" s="36" t="s">
        <v>32</v>
      </c>
      <c r="E36" s="29">
        <v>2</v>
      </c>
      <c r="F36" s="9">
        <v>121.91</v>
      </c>
      <c r="G36" s="32">
        <f t="shared" si="0"/>
        <v>243.82</v>
      </c>
      <c r="H36" s="33"/>
      <c r="I36" s="34">
        <f t="shared" si="1"/>
        <v>0</v>
      </c>
      <c r="K36" s="31"/>
    </row>
    <row r="37" spans="1:11" x14ac:dyDescent="0.25">
      <c r="A37" s="36"/>
      <c r="B37" s="27" t="s">
        <v>81</v>
      </c>
      <c r="C37" s="36" t="s">
        <v>68</v>
      </c>
      <c r="D37" s="36" t="s">
        <v>32</v>
      </c>
      <c r="E37" s="29">
        <v>2</v>
      </c>
      <c r="F37" s="9">
        <v>131.12</v>
      </c>
      <c r="G37" s="32">
        <f t="shared" si="0"/>
        <v>262.24</v>
      </c>
      <c r="H37" s="33"/>
      <c r="I37" s="34">
        <f t="shared" si="1"/>
        <v>0</v>
      </c>
      <c r="K37" s="31"/>
    </row>
    <row r="38" spans="1:11" x14ac:dyDescent="0.25">
      <c r="A38" s="36"/>
      <c r="B38" s="27" t="s">
        <v>82</v>
      </c>
      <c r="C38" s="36" t="s">
        <v>70</v>
      </c>
      <c r="D38" s="36" t="s">
        <v>32</v>
      </c>
      <c r="E38" s="29">
        <v>2</v>
      </c>
      <c r="F38" s="9">
        <v>148.37</v>
      </c>
      <c r="G38" s="32">
        <f t="shared" si="0"/>
        <v>296.74</v>
      </c>
      <c r="H38" s="33"/>
      <c r="I38" s="34">
        <f t="shared" si="1"/>
        <v>0</v>
      </c>
      <c r="K38" s="31"/>
    </row>
    <row r="39" spans="1:11" x14ac:dyDescent="0.25">
      <c r="A39" s="36"/>
      <c r="B39" s="27" t="s">
        <v>83</v>
      </c>
      <c r="C39" s="36" t="s">
        <v>72</v>
      </c>
      <c r="D39" s="36" t="s">
        <v>32</v>
      </c>
      <c r="E39" s="29">
        <v>1</v>
      </c>
      <c r="F39" s="9">
        <v>160.91999999999999</v>
      </c>
      <c r="G39" s="32">
        <f t="shared" si="0"/>
        <v>160.91999999999999</v>
      </c>
      <c r="H39" s="33"/>
      <c r="I39" s="34">
        <f t="shared" si="1"/>
        <v>0</v>
      </c>
      <c r="K39" s="31"/>
    </row>
    <row r="40" spans="1:11" x14ac:dyDescent="0.25">
      <c r="A40" s="36"/>
      <c r="B40" s="27" t="s">
        <v>84</v>
      </c>
      <c r="C40" s="36" t="s">
        <v>74</v>
      </c>
      <c r="D40" s="36" t="s">
        <v>32</v>
      </c>
      <c r="E40" s="29">
        <v>1</v>
      </c>
      <c r="F40" s="9">
        <v>171.5</v>
      </c>
      <c r="G40" s="32">
        <f t="shared" si="0"/>
        <v>171.5</v>
      </c>
      <c r="H40" s="33"/>
      <c r="I40" s="34">
        <f t="shared" si="1"/>
        <v>0</v>
      </c>
      <c r="K40" s="31"/>
    </row>
    <row r="41" spans="1:11" x14ac:dyDescent="0.25">
      <c r="A41" s="36"/>
      <c r="B41" s="36" t="s">
        <v>85</v>
      </c>
      <c r="C41" s="36" t="s">
        <v>76</v>
      </c>
      <c r="D41" s="36" t="s">
        <v>32</v>
      </c>
      <c r="E41" s="29">
        <v>1</v>
      </c>
      <c r="F41" s="9">
        <v>226.77</v>
      </c>
      <c r="G41" s="32">
        <f t="shared" si="0"/>
        <v>226.77</v>
      </c>
      <c r="H41" s="33"/>
      <c r="I41" s="34">
        <f t="shared" si="1"/>
        <v>0</v>
      </c>
      <c r="K41" s="31"/>
    </row>
    <row r="42" spans="1:11" x14ac:dyDescent="0.25">
      <c r="A42" s="36" t="s">
        <v>36</v>
      </c>
      <c r="B42" s="36"/>
      <c r="C42" s="38" t="s">
        <v>467</v>
      </c>
      <c r="D42" s="36"/>
      <c r="E42" s="29"/>
      <c r="F42" s="9"/>
      <c r="G42" s="35"/>
      <c r="H42" s="35"/>
      <c r="I42" s="35"/>
      <c r="K42" s="31"/>
    </row>
    <row r="43" spans="1:11" x14ac:dyDescent="0.25">
      <c r="A43" s="36"/>
      <c r="B43" s="36" t="s">
        <v>86</v>
      </c>
      <c r="C43" s="36" t="s">
        <v>87</v>
      </c>
      <c r="D43" s="36" t="s">
        <v>32</v>
      </c>
      <c r="E43" s="29">
        <v>3</v>
      </c>
      <c r="F43" s="9">
        <v>37.090000000000003</v>
      </c>
      <c r="G43" s="32">
        <f t="shared" si="0"/>
        <v>111.27000000000001</v>
      </c>
      <c r="H43" s="33"/>
      <c r="I43" s="34">
        <f t="shared" si="1"/>
        <v>0</v>
      </c>
      <c r="K43" s="31"/>
    </row>
    <row r="44" spans="1:11" x14ac:dyDescent="0.25">
      <c r="A44" s="36"/>
      <c r="B44" s="36" t="s">
        <v>88</v>
      </c>
      <c r="C44" s="36" t="s">
        <v>89</v>
      </c>
      <c r="D44" s="36" t="s">
        <v>32</v>
      </c>
      <c r="E44" s="29">
        <v>3</v>
      </c>
      <c r="F44" s="9">
        <v>138</v>
      </c>
      <c r="G44" s="32">
        <f t="shared" si="0"/>
        <v>414</v>
      </c>
      <c r="H44" s="33"/>
      <c r="I44" s="34">
        <f t="shared" si="1"/>
        <v>0</v>
      </c>
      <c r="K44" s="31"/>
    </row>
    <row r="45" spans="1:11" x14ac:dyDescent="0.25">
      <c r="A45" s="36"/>
      <c r="B45" s="36" t="s">
        <v>90</v>
      </c>
      <c r="C45" s="36" t="s">
        <v>91</v>
      </c>
      <c r="D45" s="36" t="s">
        <v>32</v>
      </c>
      <c r="E45" s="29">
        <v>3</v>
      </c>
      <c r="F45" s="9">
        <v>178.25</v>
      </c>
      <c r="G45" s="32">
        <f t="shared" si="0"/>
        <v>534.75</v>
      </c>
      <c r="H45" s="33"/>
      <c r="I45" s="34">
        <f t="shared" si="1"/>
        <v>0</v>
      </c>
      <c r="K45" s="31"/>
    </row>
    <row r="46" spans="1:11" x14ac:dyDescent="0.25">
      <c r="A46" s="36" t="s">
        <v>37</v>
      </c>
      <c r="B46" s="36"/>
      <c r="C46" s="38" t="s">
        <v>480</v>
      </c>
      <c r="D46" s="36"/>
      <c r="E46" s="29"/>
      <c r="F46" s="9"/>
      <c r="G46" s="35"/>
      <c r="H46" s="35"/>
      <c r="I46" s="35"/>
      <c r="K46" s="31"/>
    </row>
    <row r="47" spans="1:11" x14ac:dyDescent="0.25">
      <c r="A47" s="36"/>
      <c r="B47" s="36" t="s">
        <v>92</v>
      </c>
      <c r="C47" s="36" t="s">
        <v>93</v>
      </c>
      <c r="D47" s="36" t="s">
        <v>32</v>
      </c>
      <c r="E47" s="29">
        <v>2</v>
      </c>
      <c r="F47" s="9">
        <v>285.60000000000002</v>
      </c>
      <c r="G47" s="32">
        <f t="shared" si="0"/>
        <v>571.20000000000005</v>
      </c>
      <c r="H47" s="33"/>
      <c r="I47" s="34">
        <f t="shared" si="1"/>
        <v>0</v>
      </c>
      <c r="K47" s="31"/>
    </row>
    <row r="48" spans="1:11" x14ac:dyDescent="0.25">
      <c r="A48" s="36"/>
      <c r="B48" s="36" t="s">
        <v>94</v>
      </c>
      <c r="C48" s="36" t="s">
        <v>95</v>
      </c>
      <c r="D48" s="36" t="s">
        <v>32</v>
      </c>
      <c r="E48" s="29">
        <v>2</v>
      </c>
      <c r="F48" s="9">
        <v>304.64000000000004</v>
      </c>
      <c r="G48" s="32">
        <f t="shared" si="0"/>
        <v>609.28000000000009</v>
      </c>
      <c r="H48" s="33"/>
      <c r="I48" s="34">
        <f t="shared" si="1"/>
        <v>0</v>
      </c>
      <c r="K48" s="31"/>
    </row>
    <row r="49" spans="1:11" x14ac:dyDescent="0.25">
      <c r="A49" s="36"/>
      <c r="B49" s="36" t="s">
        <v>96</v>
      </c>
      <c r="C49" s="36" t="s">
        <v>97</v>
      </c>
      <c r="D49" s="36" t="s">
        <v>32</v>
      </c>
      <c r="E49" s="29">
        <v>2</v>
      </c>
      <c r="F49" s="9">
        <v>329.84000000000003</v>
      </c>
      <c r="G49" s="32">
        <f t="shared" si="0"/>
        <v>659.68000000000006</v>
      </c>
      <c r="H49" s="33"/>
      <c r="I49" s="34">
        <f t="shared" si="1"/>
        <v>0</v>
      </c>
      <c r="K49" s="31"/>
    </row>
    <row r="50" spans="1:11" x14ac:dyDescent="0.25">
      <c r="A50" s="36"/>
      <c r="B50" s="36" t="s">
        <v>98</v>
      </c>
      <c r="C50" s="36" t="s">
        <v>99</v>
      </c>
      <c r="D50" s="36" t="s">
        <v>32</v>
      </c>
      <c r="E50" s="29">
        <v>2</v>
      </c>
      <c r="F50" s="9">
        <v>352.8</v>
      </c>
      <c r="G50" s="32">
        <f t="shared" si="0"/>
        <v>705.6</v>
      </c>
      <c r="H50" s="33"/>
      <c r="I50" s="34">
        <f t="shared" si="1"/>
        <v>0</v>
      </c>
      <c r="K50" s="31"/>
    </row>
    <row r="51" spans="1:11" x14ac:dyDescent="0.25">
      <c r="A51" s="36"/>
      <c r="B51" s="36" t="s">
        <v>100</v>
      </c>
      <c r="C51" s="36" t="s">
        <v>101</v>
      </c>
      <c r="D51" s="36" t="s">
        <v>32</v>
      </c>
      <c r="E51" s="29">
        <v>2</v>
      </c>
      <c r="F51" s="9">
        <v>333.20000000000005</v>
      </c>
      <c r="G51" s="32">
        <f t="shared" si="0"/>
        <v>666.40000000000009</v>
      </c>
      <c r="H51" s="33"/>
      <c r="I51" s="34">
        <f t="shared" si="1"/>
        <v>0</v>
      </c>
      <c r="K51" s="31"/>
    </row>
    <row r="52" spans="1:11" x14ac:dyDescent="0.25">
      <c r="A52" s="36"/>
      <c r="B52" s="36" t="s">
        <v>102</v>
      </c>
      <c r="C52" s="36" t="s">
        <v>103</v>
      </c>
      <c r="D52" s="36" t="s">
        <v>32</v>
      </c>
      <c r="E52" s="29">
        <v>2</v>
      </c>
      <c r="F52" s="9">
        <v>356.16</v>
      </c>
      <c r="G52" s="32">
        <f t="shared" si="0"/>
        <v>712.32</v>
      </c>
      <c r="H52" s="33"/>
      <c r="I52" s="34">
        <f t="shared" si="1"/>
        <v>0</v>
      </c>
      <c r="K52" s="31"/>
    </row>
    <row r="53" spans="1:11" x14ac:dyDescent="0.25">
      <c r="A53" s="36"/>
      <c r="B53" s="36" t="s">
        <v>104</v>
      </c>
      <c r="C53" s="36" t="s">
        <v>105</v>
      </c>
      <c r="D53" s="36" t="s">
        <v>32</v>
      </c>
      <c r="E53" s="29">
        <v>2</v>
      </c>
      <c r="F53" s="9">
        <v>415.52000000000004</v>
      </c>
      <c r="G53" s="32">
        <f t="shared" si="0"/>
        <v>831.04000000000008</v>
      </c>
      <c r="H53" s="33"/>
      <c r="I53" s="34">
        <f t="shared" si="1"/>
        <v>0</v>
      </c>
      <c r="K53" s="31"/>
    </row>
    <row r="54" spans="1:11" x14ac:dyDescent="0.25">
      <c r="A54" s="36"/>
      <c r="B54" s="36" t="s">
        <v>106</v>
      </c>
      <c r="C54" s="36" t="s">
        <v>107</v>
      </c>
      <c r="D54" s="36" t="s">
        <v>32</v>
      </c>
      <c r="E54" s="29">
        <v>2</v>
      </c>
      <c r="F54" s="9">
        <v>438.48</v>
      </c>
      <c r="G54" s="32">
        <f t="shared" si="0"/>
        <v>876.96</v>
      </c>
      <c r="H54" s="33"/>
      <c r="I54" s="34">
        <f t="shared" si="1"/>
        <v>0</v>
      </c>
      <c r="K54" s="31"/>
    </row>
    <row r="55" spans="1:11" x14ac:dyDescent="0.25">
      <c r="A55" s="36"/>
      <c r="B55" s="36" t="s">
        <v>108</v>
      </c>
      <c r="C55" s="36" t="s">
        <v>109</v>
      </c>
      <c r="D55" s="36" t="s">
        <v>32</v>
      </c>
      <c r="E55" s="29">
        <v>10</v>
      </c>
      <c r="F55" s="9">
        <v>29.46</v>
      </c>
      <c r="G55" s="32">
        <f t="shared" si="0"/>
        <v>294.60000000000002</v>
      </c>
      <c r="H55" s="33"/>
      <c r="I55" s="34">
        <f t="shared" si="1"/>
        <v>0</v>
      </c>
      <c r="K55" s="31"/>
    </row>
    <row r="56" spans="1:11" x14ac:dyDescent="0.25">
      <c r="A56" s="36"/>
      <c r="B56" s="36" t="s">
        <v>110</v>
      </c>
      <c r="C56" s="36" t="s">
        <v>111</v>
      </c>
      <c r="D56" s="36" t="s">
        <v>32</v>
      </c>
      <c r="E56" s="29">
        <v>10</v>
      </c>
      <c r="F56" s="9">
        <v>42.34</v>
      </c>
      <c r="G56" s="32">
        <f t="shared" si="0"/>
        <v>423.40000000000003</v>
      </c>
      <c r="H56" s="33"/>
      <c r="I56" s="34">
        <f t="shared" si="1"/>
        <v>0</v>
      </c>
      <c r="K56" s="31"/>
    </row>
    <row r="57" spans="1:11" x14ac:dyDescent="0.25">
      <c r="A57" s="36"/>
      <c r="B57" s="36" t="s">
        <v>112</v>
      </c>
      <c r="C57" s="36" t="s">
        <v>113</v>
      </c>
      <c r="D57" s="36" t="s">
        <v>32</v>
      </c>
      <c r="E57" s="29">
        <v>10</v>
      </c>
      <c r="F57" s="9">
        <v>36.96</v>
      </c>
      <c r="G57" s="32">
        <f t="shared" si="0"/>
        <v>369.6</v>
      </c>
      <c r="H57" s="33"/>
      <c r="I57" s="34">
        <f t="shared" si="1"/>
        <v>0</v>
      </c>
      <c r="K57" s="31"/>
    </row>
    <row r="58" spans="1:11" x14ac:dyDescent="0.25">
      <c r="A58" s="36"/>
      <c r="B58" s="36" t="s">
        <v>114</v>
      </c>
      <c r="C58" s="36" t="s">
        <v>115</v>
      </c>
      <c r="D58" s="36" t="s">
        <v>32</v>
      </c>
      <c r="E58" s="29">
        <v>10</v>
      </c>
      <c r="F58" s="9">
        <v>40.880000000000003</v>
      </c>
      <c r="G58" s="32">
        <f t="shared" si="0"/>
        <v>408.8</v>
      </c>
      <c r="H58" s="33"/>
      <c r="I58" s="34">
        <f t="shared" si="1"/>
        <v>0</v>
      </c>
      <c r="K58" s="31"/>
    </row>
    <row r="59" spans="1:11" x14ac:dyDescent="0.25">
      <c r="A59" s="36"/>
      <c r="B59" s="36" t="s">
        <v>116</v>
      </c>
      <c r="C59" s="36" t="s">
        <v>117</v>
      </c>
      <c r="D59" s="36" t="s">
        <v>32</v>
      </c>
      <c r="E59" s="29">
        <v>10</v>
      </c>
      <c r="F59" s="9">
        <v>42.000000000000007</v>
      </c>
      <c r="G59" s="32">
        <f t="shared" si="0"/>
        <v>420.00000000000006</v>
      </c>
      <c r="H59" s="33"/>
      <c r="I59" s="34">
        <f t="shared" si="1"/>
        <v>0</v>
      </c>
      <c r="K59" s="31"/>
    </row>
    <row r="60" spans="1:11" x14ac:dyDescent="0.25">
      <c r="A60" s="36"/>
      <c r="B60" s="36" t="s">
        <v>118</v>
      </c>
      <c r="C60" s="36" t="s">
        <v>119</v>
      </c>
      <c r="D60" s="36" t="s">
        <v>32</v>
      </c>
      <c r="E60" s="29">
        <v>10</v>
      </c>
      <c r="F60" s="9">
        <v>44.800000000000004</v>
      </c>
      <c r="G60" s="32">
        <f t="shared" si="0"/>
        <v>448.00000000000006</v>
      </c>
      <c r="H60" s="33"/>
      <c r="I60" s="34">
        <f t="shared" si="1"/>
        <v>0</v>
      </c>
      <c r="K60" s="31"/>
    </row>
    <row r="61" spans="1:11" x14ac:dyDescent="0.25">
      <c r="A61" s="36"/>
      <c r="B61" s="36" t="s">
        <v>120</v>
      </c>
      <c r="C61" s="36" t="s">
        <v>121</v>
      </c>
      <c r="D61" s="36" t="s">
        <v>32</v>
      </c>
      <c r="E61" s="29">
        <v>10</v>
      </c>
      <c r="F61" s="9">
        <v>103.04</v>
      </c>
      <c r="G61" s="32">
        <f t="shared" si="0"/>
        <v>1030.4000000000001</v>
      </c>
      <c r="H61" s="33"/>
      <c r="I61" s="34">
        <f t="shared" si="1"/>
        <v>0</v>
      </c>
      <c r="K61" s="31"/>
    </row>
    <row r="62" spans="1:11" x14ac:dyDescent="0.25">
      <c r="A62" s="36"/>
      <c r="B62" s="36" t="s">
        <v>122</v>
      </c>
      <c r="C62" s="36" t="s">
        <v>123</v>
      </c>
      <c r="D62" s="36" t="s">
        <v>32</v>
      </c>
      <c r="E62" s="29">
        <v>10</v>
      </c>
      <c r="F62" s="9">
        <v>113.68</v>
      </c>
      <c r="G62" s="32">
        <f t="shared" si="0"/>
        <v>1136.8000000000002</v>
      </c>
      <c r="H62" s="33"/>
      <c r="I62" s="34">
        <f t="shared" si="1"/>
        <v>0</v>
      </c>
    </row>
    <row r="63" spans="1:11" x14ac:dyDescent="0.25">
      <c r="A63" s="36" t="s">
        <v>38</v>
      </c>
      <c r="B63" s="36"/>
      <c r="C63" s="38" t="s">
        <v>468</v>
      </c>
      <c r="D63" s="36"/>
      <c r="E63" s="29"/>
      <c r="F63" s="9"/>
      <c r="G63" s="35"/>
      <c r="H63" s="35"/>
      <c r="I63" s="35"/>
    </row>
    <row r="64" spans="1:11" x14ac:dyDescent="0.25">
      <c r="A64" s="36"/>
      <c r="B64" s="36" t="s">
        <v>124</v>
      </c>
      <c r="C64" s="36" t="s">
        <v>125</v>
      </c>
      <c r="D64" s="36" t="s">
        <v>32</v>
      </c>
      <c r="E64" s="29">
        <v>5</v>
      </c>
      <c r="F64" s="9">
        <v>29.59</v>
      </c>
      <c r="G64" s="32">
        <f t="shared" si="0"/>
        <v>147.94999999999999</v>
      </c>
      <c r="H64" s="33"/>
      <c r="I64" s="34">
        <f t="shared" si="1"/>
        <v>0</v>
      </c>
    </row>
    <row r="65" spans="1:9" x14ac:dyDescent="0.25">
      <c r="A65" s="36"/>
      <c r="B65" s="36" t="s">
        <v>126</v>
      </c>
      <c r="C65" s="36" t="s">
        <v>127</v>
      </c>
      <c r="D65" s="36" t="s">
        <v>32</v>
      </c>
      <c r="E65" s="29">
        <v>5</v>
      </c>
      <c r="F65" s="9">
        <v>32.86</v>
      </c>
      <c r="G65" s="32">
        <f t="shared" si="0"/>
        <v>164.3</v>
      </c>
      <c r="H65" s="33"/>
      <c r="I65" s="34">
        <f t="shared" si="1"/>
        <v>0</v>
      </c>
    </row>
    <row r="66" spans="1:9" x14ac:dyDescent="0.25">
      <c r="A66" s="36"/>
      <c r="B66" s="36" t="s">
        <v>128</v>
      </c>
      <c r="C66" s="36" t="s">
        <v>129</v>
      </c>
      <c r="D66" s="36" t="s">
        <v>32</v>
      </c>
      <c r="E66" s="29">
        <v>5</v>
      </c>
      <c r="F66" s="9">
        <v>47.13</v>
      </c>
      <c r="G66" s="32">
        <f t="shared" si="0"/>
        <v>235.65</v>
      </c>
      <c r="H66" s="33"/>
      <c r="I66" s="34">
        <f t="shared" si="1"/>
        <v>0</v>
      </c>
    </row>
    <row r="67" spans="1:9" x14ac:dyDescent="0.25">
      <c r="A67" s="36"/>
      <c r="B67" s="36" t="s">
        <v>130</v>
      </c>
      <c r="C67" s="36" t="s">
        <v>131</v>
      </c>
      <c r="D67" s="36" t="s">
        <v>32</v>
      </c>
      <c r="E67" s="29">
        <v>5</v>
      </c>
      <c r="F67" s="9">
        <v>28.89</v>
      </c>
      <c r="G67" s="32">
        <f t="shared" si="0"/>
        <v>144.44999999999999</v>
      </c>
      <c r="H67" s="33"/>
      <c r="I67" s="34">
        <f t="shared" si="1"/>
        <v>0</v>
      </c>
    </row>
    <row r="68" spans="1:9" x14ac:dyDescent="0.25">
      <c r="A68" s="36"/>
      <c r="B68" s="36" t="s">
        <v>132</v>
      </c>
      <c r="C68" s="36" t="s">
        <v>133</v>
      </c>
      <c r="D68" s="36" t="s">
        <v>32</v>
      </c>
      <c r="E68" s="29">
        <v>10</v>
      </c>
      <c r="F68" s="9">
        <v>39.22</v>
      </c>
      <c r="G68" s="32">
        <f t="shared" si="0"/>
        <v>392.2</v>
      </c>
      <c r="H68" s="33"/>
      <c r="I68" s="34">
        <f t="shared" si="1"/>
        <v>0</v>
      </c>
    </row>
    <row r="69" spans="1:9" x14ac:dyDescent="0.25">
      <c r="A69" s="36"/>
      <c r="B69" s="36" t="s">
        <v>134</v>
      </c>
      <c r="C69" s="36" t="s">
        <v>135</v>
      </c>
      <c r="D69" s="36" t="s">
        <v>32</v>
      </c>
      <c r="E69" s="29">
        <v>10</v>
      </c>
      <c r="F69" s="9">
        <v>40.729999999999997</v>
      </c>
      <c r="G69" s="32">
        <f t="shared" si="0"/>
        <v>407.29999999999995</v>
      </c>
      <c r="H69" s="33"/>
      <c r="I69" s="34">
        <f t="shared" si="1"/>
        <v>0</v>
      </c>
    </row>
    <row r="70" spans="1:9" x14ac:dyDescent="0.25">
      <c r="A70" s="36"/>
      <c r="B70" s="36" t="s">
        <v>136</v>
      </c>
      <c r="C70" s="36" t="s">
        <v>137</v>
      </c>
      <c r="D70" s="36" t="s">
        <v>32</v>
      </c>
      <c r="E70" s="29">
        <v>10</v>
      </c>
      <c r="F70" s="9">
        <v>35.42</v>
      </c>
      <c r="G70" s="32">
        <f t="shared" si="0"/>
        <v>354.20000000000005</v>
      </c>
      <c r="H70" s="33"/>
      <c r="I70" s="34">
        <f t="shared" si="1"/>
        <v>0</v>
      </c>
    </row>
    <row r="71" spans="1:9" x14ac:dyDescent="0.25">
      <c r="A71" s="36"/>
      <c r="B71" s="36" t="s">
        <v>138</v>
      </c>
      <c r="C71" s="36" t="s">
        <v>139</v>
      </c>
      <c r="D71" s="36" t="s">
        <v>32</v>
      </c>
      <c r="E71" s="29">
        <v>10</v>
      </c>
      <c r="F71" s="9">
        <v>31.37</v>
      </c>
      <c r="G71" s="32">
        <f t="shared" si="0"/>
        <v>313.7</v>
      </c>
      <c r="H71" s="33"/>
      <c r="I71" s="34">
        <f t="shared" si="1"/>
        <v>0</v>
      </c>
    </row>
    <row r="72" spans="1:9" x14ac:dyDescent="0.25">
      <c r="A72" s="36"/>
      <c r="B72" s="36" t="s">
        <v>140</v>
      </c>
      <c r="C72" s="36" t="s">
        <v>141</v>
      </c>
      <c r="D72" s="36" t="s">
        <v>32</v>
      </c>
      <c r="E72" s="29">
        <v>10</v>
      </c>
      <c r="F72" s="9">
        <v>76.150000000000006</v>
      </c>
      <c r="G72" s="32">
        <f t="shared" si="0"/>
        <v>761.5</v>
      </c>
      <c r="H72" s="33"/>
      <c r="I72" s="34">
        <f t="shared" si="1"/>
        <v>0</v>
      </c>
    </row>
    <row r="73" spans="1:9" x14ac:dyDescent="0.25">
      <c r="A73" s="36"/>
      <c r="B73" s="36" t="s">
        <v>142</v>
      </c>
      <c r="C73" s="36" t="s">
        <v>143</v>
      </c>
      <c r="D73" s="36" t="s">
        <v>32</v>
      </c>
      <c r="E73" s="29">
        <v>5</v>
      </c>
      <c r="F73" s="9">
        <v>31.11</v>
      </c>
      <c r="G73" s="32">
        <f t="shared" si="0"/>
        <v>155.55000000000001</v>
      </c>
      <c r="H73" s="33"/>
      <c r="I73" s="34">
        <f t="shared" si="1"/>
        <v>0</v>
      </c>
    </row>
    <row r="74" spans="1:9" x14ac:dyDescent="0.25">
      <c r="A74" s="36"/>
      <c r="B74" s="36" t="s">
        <v>144</v>
      </c>
      <c r="C74" s="36" t="s">
        <v>145</v>
      </c>
      <c r="D74" s="36" t="s">
        <v>32</v>
      </c>
      <c r="E74" s="29">
        <v>5</v>
      </c>
      <c r="F74" s="9">
        <v>34.76</v>
      </c>
      <c r="G74" s="32">
        <f t="shared" si="0"/>
        <v>173.79999999999998</v>
      </c>
      <c r="H74" s="33"/>
      <c r="I74" s="34">
        <f t="shared" si="1"/>
        <v>0</v>
      </c>
    </row>
    <row r="75" spans="1:9" x14ac:dyDescent="0.25">
      <c r="A75" s="36"/>
      <c r="B75" s="36" t="s">
        <v>146</v>
      </c>
      <c r="C75" s="36" t="s">
        <v>147</v>
      </c>
      <c r="D75" s="36" t="s">
        <v>32</v>
      </c>
      <c r="E75" s="29">
        <v>5</v>
      </c>
      <c r="F75" s="9">
        <v>50.8</v>
      </c>
      <c r="G75" s="32">
        <f t="shared" si="0"/>
        <v>254</v>
      </c>
      <c r="H75" s="33"/>
      <c r="I75" s="34">
        <f t="shared" si="1"/>
        <v>0</v>
      </c>
    </row>
    <row r="76" spans="1:9" x14ac:dyDescent="0.25">
      <c r="A76" s="36"/>
      <c r="B76" s="36" t="s">
        <v>148</v>
      </c>
      <c r="C76" s="36" t="s">
        <v>149</v>
      </c>
      <c r="D76" s="36" t="s">
        <v>32</v>
      </c>
      <c r="E76" s="29">
        <v>5</v>
      </c>
      <c r="F76" s="9">
        <v>30.33</v>
      </c>
      <c r="G76" s="32">
        <f t="shared" si="0"/>
        <v>151.64999999999998</v>
      </c>
      <c r="H76" s="33"/>
      <c r="I76" s="34">
        <f t="shared" si="1"/>
        <v>0</v>
      </c>
    </row>
    <row r="77" spans="1:9" x14ac:dyDescent="0.25">
      <c r="A77" s="36"/>
      <c r="B77" s="36" t="s">
        <v>150</v>
      </c>
      <c r="C77" s="36" t="s">
        <v>151</v>
      </c>
      <c r="D77" s="36" t="s">
        <v>32</v>
      </c>
      <c r="E77" s="29">
        <v>10</v>
      </c>
      <c r="F77" s="9">
        <v>45.69</v>
      </c>
      <c r="G77" s="32">
        <f t="shared" si="0"/>
        <v>456.9</v>
      </c>
      <c r="H77" s="33"/>
      <c r="I77" s="34">
        <f t="shared" si="1"/>
        <v>0</v>
      </c>
    </row>
    <row r="78" spans="1:9" x14ac:dyDescent="0.25">
      <c r="A78" s="36"/>
      <c r="B78" s="36" t="s">
        <v>152</v>
      </c>
      <c r="C78" s="36" t="s">
        <v>153</v>
      </c>
      <c r="D78" s="36" t="s">
        <v>32</v>
      </c>
      <c r="E78" s="29">
        <v>10</v>
      </c>
      <c r="F78" s="9">
        <v>47.6</v>
      </c>
      <c r="G78" s="32">
        <f t="shared" si="0"/>
        <v>476</v>
      </c>
      <c r="H78" s="33"/>
      <c r="I78" s="34">
        <f t="shared" si="1"/>
        <v>0</v>
      </c>
    </row>
    <row r="79" spans="1:9" x14ac:dyDescent="0.25">
      <c r="A79" s="36"/>
      <c r="B79" s="36" t="s">
        <v>154</v>
      </c>
      <c r="C79" s="36" t="s">
        <v>155</v>
      </c>
      <c r="D79" s="36" t="s">
        <v>32</v>
      </c>
      <c r="E79" s="29">
        <v>10</v>
      </c>
      <c r="F79" s="9">
        <v>41.53</v>
      </c>
      <c r="G79" s="32">
        <f t="shared" ref="G79:G142" si="2">E79*F79</f>
        <v>415.3</v>
      </c>
      <c r="H79" s="33"/>
      <c r="I79" s="34">
        <f t="shared" ref="I79:I142" si="3">E79*H79</f>
        <v>0</v>
      </c>
    </row>
    <row r="80" spans="1:9" x14ac:dyDescent="0.25">
      <c r="A80" s="36"/>
      <c r="B80" s="36" t="s">
        <v>156</v>
      </c>
      <c r="C80" s="36" t="s">
        <v>157</v>
      </c>
      <c r="D80" s="36" t="s">
        <v>32</v>
      </c>
      <c r="E80" s="29">
        <v>10</v>
      </c>
      <c r="F80" s="9">
        <v>44.48</v>
      </c>
      <c r="G80" s="32">
        <f t="shared" si="2"/>
        <v>444.79999999999995</v>
      </c>
      <c r="H80" s="33"/>
      <c r="I80" s="34">
        <f t="shared" si="3"/>
        <v>0</v>
      </c>
    </row>
    <row r="81" spans="1:9" x14ac:dyDescent="0.25">
      <c r="A81" s="36"/>
      <c r="B81" s="36" t="s">
        <v>158</v>
      </c>
      <c r="C81" s="36" t="s">
        <v>159</v>
      </c>
      <c r="D81" s="36" t="s">
        <v>32</v>
      </c>
      <c r="E81" s="29">
        <v>10</v>
      </c>
      <c r="F81" s="9">
        <v>81.34</v>
      </c>
      <c r="G81" s="32">
        <f t="shared" si="2"/>
        <v>813.40000000000009</v>
      </c>
      <c r="H81" s="33"/>
      <c r="I81" s="34">
        <f t="shared" si="3"/>
        <v>0</v>
      </c>
    </row>
    <row r="82" spans="1:9" x14ac:dyDescent="0.25">
      <c r="A82" s="36"/>
      <c r="B82" s="36" t="s">
        <v>160</v>
      </c>
      <c r="C82" s="36" t="s">
        <v>161</v>
      </c>
      <c r="D82" s="36" t="s">
        <v>32</v>
      </c>
      <c r="E82" s="29">
        <v>5</v>
      </c>
      <c r="F82" s="9">
        <v>32.53</v>
      </c>
      <c r="G82" s="32">
        <f t="shared" si="2"/>
        <v>162.65</v>
      </c>
      <c r="H82" s="33"/>
      <c r="I82" s="34">
        <f t="shared" si="3"/>
        <v>0</v>
      </c>
    </row>
    <row r="83" spans="1:9" x14ac:dyDescent="0.25">
      <c r="A83" s="36"/>
      <c r="B83" s="36" t="s">
        <v>162</v>
      </c>
      <c r="C83" s="36" t="s">
        <v>163</v>
      </c>
      <c r="D83" s="36" t="s">
        <v>32</v>
      </c>
      <c r="E83" s="29">
        <v>5</v>
      </c>
      <c r="F83" s="9">
        <v>36.58</v>
      </c>
      <c r="G83" s="32">
        <f t="shared" si="2"/>
        <v>182.89999999999998</v>
      </c>
      <c r="H83" s="33"/>
      <c r="I83" s="34">
        <f t="shared" si="3"/>
        <v>0</v>
      </c>
    </row>
    <row r="84" spans="1:9" x14ac:dyDescent="0.25">
      <c r="A84" s="36"/>
      <c r="B84" s="36" t="s">
        <v>164</v>
      </c>
      <c r="C84" s="36" t="s">
        <v>165</v>
      </c>
      <c r="D84" s="36" t="s">
        <v>32</v>
      </c>
      <c r="E84" s="29">
        <v>5</v>
      </c>
      <c r="F84" s="9">
        <v>54.3</v>
      </c>
      <c r="G84" s="32">
        <f t="shared" si="2"/>
        <v>271.5</v>
      </c>
      <c r="H84" s="33"/>
      <c r="I84" s="34">
        <f t="shared" si="3"/>
        <v>0</v>
      </c>
    </row>
    <row r="85" spans="1:9" x14ac:dyDescent="0.25">
      <c r="A85" s="36"/>
      <c r="B85" s="36" t="s">
        <v>166</v>
      </c>
      <c r="C85" s="36" t="s">
        <v>167</v>
      </c>
      <c r="D85" s="36" t="s">
        <v>32</v>
      </c>
      <c r="E85" s="29">
        <v>5</v>
      </c>
      <c r="F85" s="9">
        <v>31.67</v>
      </c>
      <c r="G85" s="32">
        <f t="shared" si="2"/>
        <v>158.35000000000002</v>
      </c>
      <c r="H85" s="33"/>
      <c r="I85" s="34">
        <f t="shared" si="3"/>
        <v>0</v>
      </c>
    </row>
    <row r="86" spans="1:9" x14ac:dyDescent="0.25">
      <c r="A86" s="36"/>
      <c r="B86" s="36" t="s">
        <v>168</v>
      </c>
      <c r="C86" s="36" t="s">
        <v>169</v>
      </c>
      <c r="D86" s="36" t="s">
        <v>32</v>
      </c>
      <c r="E86" s="29">
        <v>10</v>
      </c>
      <c r="F86" s="9">
        <v>52.47</v>
      </c>
      <c r="G86" s="32">
        <f t="shared" si="2"/>
        <v>524.70000000000005</v>
      </c>
      <c r="H86" s="33"/>
      <c r="I86" s="34">
        <f t="shared" si="3"/>
        <v>0</v>
      </c>
    </row>
    <row r="87" spans="1:9" x14ac:dyDescent="0.25">
      <c r="A87" s="36"/>
      <c r="B87" s="36" t="s">
        <v>170</v>
      </c>
      <c r="C87" s="36" t="s">
        <v>171</v>
      </c>
      <c r="D87" s="36" t="s">
        <v>32</v>
      </c>
      <c r="E87" s="29">
        <v>10</v>
      </c>
      <c r="F87" s="9">
        <v>54.03</v>
      </c>
      <c r="G87" s="32">
        <f t="shared" si="2"/>
        <v>540.29999999999995</v>
      </c>
      <c r="H87" s="33"/>
      <c r="I87" s="34">
        <f t="shared" si="3"/>
        <v>0</v>
      </c>
    </row>
    <row r="88" spans="1:9" x14ac:dyDescent="0.25">
      <c r="A88" s="36"/>
      <c r="B88" s="36" t="s">
        <v>172</v>
      </c>
      <c r="C88" s="36" t="s">
        <v>173</v>
      </c>
      <c r="D88" s="36" t="s">
        <v>32</v>
      </c>
      <c r="E88" s="29">
        <v>10</v>
      </c>
      <c r="F88" s="9">
        <v>45.69</v>
      </c>
      <c r="G88" s="32">
        <f t="shared" si="2"/>
        <v>456.9</v>
      </c>
      <c r="H88" s="33"/>
      <c r="I88" s="34">
        <f t="shared" si="3"/>
        <v>0</v>
      </c>
    </row>
    <row r="89" spans="1:9" x14ac:dyDescent="0.25">
      <c r="A89" s="36"/>
      <c r="B89" s="36" t="s">
        <v>174</v>
      </c>
      <c r="C89" s="36" t="s">
        <v>175</v>
      </c>
      <c r="D89" s="36" t="s">
        <v>32</v>
      </c>
      <c r="E89" s="29">
        <v>10</v>
      </c>
      <c r="F89" s="9">
        <v>48.12</v>
      </c>
      <c r="G89" s="32">
        <f t="shared" si="2"/>
        <v>481.2</v>
      </c>
      <c r="H89" s="33"/>
      <c r="I89" s="34">
        <f t="shared" si="3"/>
        <v>0</v>
      </c>
    </row>
    <row r="90" spans="1:9" x14ac:dyDescent="0.25">
      <c r="A90" s="36"/>
      <c r="B90" s="36" t="s">
        <v>176</v>
      </c>
      <c r="C90" s="36" t="s">
        <v>177</v>
      </c>
      <c r="D90" s="36" t="s">
        <v>32</v>
      </c>
      <c r="E90" s="29">
        <v>10</v>
      </c>
      <c r="F90" s="9">
        <v>93.1</v>
      </c>
      <c r="G90" s="32">
        <f t="shared" si="2"/>
        <v>931</v>
      </c>
      <c r="H90" s="33"/>
      <c r="I90" s="34">
        <f t="shared" si="3"/>
        <v>0</v>
      </c>
    </row>
    <row r="91" spans="1:9" x14ac:dyDescent="0.25">
      <c r="A91" s="36" t="s">
        <v>39</v>
      </c>
      <c r="B91" s="36"/>
      <c r="C91" s="38" t="s">
        <v>469</v>
      </c>
      <c r="D91" s="36"/>
      <c r="E91" s="29"/>
      <c r="F91" s="9"/>
      <c r="G91" s="35"/>
      <c r="H91" s="35"/>
      <c r="I91" s="35"/>
    </row>
    <row r="92" spans="1:9" x14ac:dyDescent="0.25">
      <c r="A92" s="36"/>
      <c r="B92" s="36" t="s">
        <v>178</v>
      </c>
      <c r="C92" s="36" t="s">
        <v>179</v>
      </c>
      <c r="D92" s="36" t="s">
        <v>32</v>
      </c>
      <c r="E92" s="29">
        <v>5</v>
      </c>
      <c r="F92" s="9">
        <v>38.9</v>
      </c>
      <c r="G92" s="32">
        <f t="shared" si="2"/>
        <v>194.5</v>
      </c>
      <c r="H92" s="33"/>
      <c r="I92" s="34">
        <f t="shared" si="3"/>
        <v>0</v>
      </c>
    </row>
    <row r="93" spans="1:9" x14ac:dyDescent="0.25">
      <c r="A93" s="36"/>
      <c r="B93" s="36" t="s">
        <v>180</v>
      </c>
      <c r="C93" s="36" t="s">
        <v>181</v>
      </c>
      <c r="D93" s="36" t="s">
        <v>32</v>
      </c>
      <c r="E93" s="29">
        <v>5</v>
      </c>
      <c r="F93" s="9">
        <v>42.26</v>
      </c>
      <c r="G93" s="32">
        <f t="shared" si="2"/>
        <v>211.29999999999998</v>
      </c>
      <c r="H93" s="33"/>
      <c r="I93" s="34">
        <f t="shared" si="3"/>
        <v>0</v>
      </c>
    </row>
    <row r="94" spans="1:9" x14ac:dyDescent="0.25">
      <c r="A94" s="36"/>
      <c r="B94" s="36" t="s">
        <v>182</v>
      </c>
      <c r="C94" s="36" t="s">
        <v>183</v>
      </c>
      <c r="D94" s="36" t="s">
        <v>32</v>
      </c>
      <c r="E94" s="29">
        <v>5</v>
      </c>
      <c r="F94" s="9">
        <v>56.91</v>
      </c>
      <c r="G94" s="32">
        <f t="shared" si="2"/>
        <v>284.54999999999995</v>
      </c>
      <c r="H94" s="33"/>
      <c r="I94" s="34">
        <f t="shared" si="3"/>
        <v>0</v>
      </c>
    </row>
    <row r="95" spans="1:9" x14ac:dyDescent="0.25">
      <c r="A95" s="36"/>
      <c r="B95" s="36" t="s">
        <v>184</v>
      </c>
      <c r="C95" s="36" t="s">
        <v>185</v>
      </c>
      <c r="D95" s="36" t="s">
        <v>32</v>
      </c>
      <c r="E95" s="29">
        <v>5</v>
      </c>
      <c r="F95" s="9">
        <v>38.200000000000003</v>
      </c>
      <c r="G95" s="32">
        <f t="shared" si="2"/>
        <v>191</v>
      </c>
      <c r="H95" s="33"/>
      <c r="I95" s="34">
        <f t="shared" si="3"/>
        <v>0</v>
      </c>
    </row>
    <row r="96" spans="1:9" x14ac:dyDescent="0.25">
      <c r="A96" s="36"/>
      <c r="B96" s="36" t="s">
        <v>186</v>
      </c>
      <c r="C96" s="36" t="s">
        <v>187</v>
      </c>
      <c r="D96" s="36" t="s">
        <v>32</v>
      </c>
      <c r="E96" s="29">
        <v>10</v>
      </c>
      <c r="F96" s="9">
        <v>56.5</v>
      </c>
      <c r="G96" s="32">
        <f t="shared" si="2"/>
        <v>565</v>
      </c>
      <c r="H96" s="33"/>
      <c r="I96" s="34">
        <f t="shared" si="3"/>
        <v>0</v>
      </c>
    </row>
    <row r="97" spans="1:9" x14ac:dyDescent="0.25">
      <c r="A97" s="36"/>
      <c r="B97" s="36" t="s">
        <v>188</v>
      </c>
      <c r="C97" s="36" t="s">
        <v>189</v>
      </c>
      <c r="D97" s="36" t="s">
        <v>32</v>
      </c>
      <c r="E97" s="29">
        <v>10</v>
      </c>
      <c r="F97" s="9">
        <v>58.66</v>
      </c>
      <c r="G97" s="32">
        <f t="shared" si="2"/>
        <v>586.59999999999991</v>
      </c>
      <c r="H97" s="33"/>
      <c r="I97" s="34">
        <f t="shared" si="3"/>
        <v>0</v>
      </c>
    </row>
    <row r="98" spans="1:9" x14ac:dyDescent="0.25">
      <c r="A98" s="36"/>
      <c r="B98" s="36" t="s">
        <v>190</v>
      </c>
      <c r="C98" s="36" t="s">
        <v>191</v>
      </c>
      <c r="D98" s="36" t="s">
        <v>32</v>
      </c>
      <c r="E98" s="29">
        <v>10</v>
      </c>
      <c r="F98" s="9">
        <v>48.66</v>
      </c>
      <c r="G98" s="32">
        <f t="shared" si="2"/>
        <v>486.59999999999997</v>
      </c>
      <c r="H98" s="33"/>
      <c r="I98" s="34">
        <f t="shared" si="3"/>
        <v>0</v>
      </c>
    </row>
    <row r="99" spans="1:9" x14ac:dyDescent="0.25">
      <c r="A99" s="36"/>
      <c r="B99" s="36" t="s">
        <v>192</v>
      </c>
      <c r="C99" s="36" t="s">
        <v>193</v>
      </c>
      <c r="D99" s="36" t="s">
        <v>32</v>
      </c>
      <c r="E99" s="29">
        <v>10</v>
      </c>
      <c r="F99" s="9">
        <v>50.99</v>
      </c>
      <c r="G99" s="32">
        <f t="shared" si="2"/>
        <v>509.90000000000003</v>
      </c>
      <c r="H99" s="33"/>
      <c r="I99" s="34">
        <f t="shared" si="3"/>
        <v>0</v>
      </c>
    </row>
    <row r="100" spans="1:9" x14ac:dyDescent="0.25">
      <c r="A100" s="36"/>
      <c r="B100" s="36" t="s">
        <v>194</v>
      </c>
      <c r="C100" s="36" t="s">
        <v>195</v>
      </c>
      <c r="D100" s="36" t="s">
        <v>32</v>
      </c>
      <c r="E100" s="29">
        <v>10</v>
      </c>
      <c r="F100" s="9">
        <v>91.27</v>
      </c>
      <c r="G100" s="32">
        <f t="shared" si="2"/>
        <v>912.69999999999993</v>
      </c>
      <c r="H100" s="33"/>
      <c r="I100" s="34">
        <f t="shared" si="3"/>
        <v>0</v>
      </c>
    </row>
    <row r="101" spans="1:9" x14ac:dyDescent="0.25">
      <c r="A101" s="36"/>
      <c r="B101" s="36" t="s">
        <v>196</v>
      </c>
      <c r="C101" s="36" t="s">
        <v>197</v>
      </c>
      <c r="D101" s="36" t="s">
        <v>32</v>
      </c>
      <c r="E101" s="29">
        <v>5</v>
      </c>
      <c r="F101" s="9">
        <v>40.46</v>
      </c>
      <c r="G101" s="32">
        <f t="shared" si="2"/>
        <v>202.3</v>
      </c>
      <c r="H101" s="33"/>
      <c r="I101" s="34">
        <f t="shared" si="3"/>
        <v>0</v>
      </c>
    </row>
    <row r="102" spans="1:9" x14ac:dyDescent="0.25">
      <c r="A102" s="36"/>
      <c r="B102" s="36" t="s">
        <v>198</v>
      </c>
      <c r="C102" s="36" t="s">
        <v>199</v>
      </c>
      <c r="D102" s="36" t="s">
        <v>32</v>
      </c>
      <c r="E102" s="29">
        <v>5</v>
      </c>
      <c r="F102" s="9">
        <v>44.23</v>
      </c>
      <c r="G102" s="32">
        <f t="shared" si="2"/>
        <v>221.14999999999998</v>
      </c>
      <c r="H102" s="33"/>
      <c r="I102" s="34">
        <f t="shared" si="3"/>
        <v>0</v>
      </c>
    </row>
    <row r="103" spans="1:9" x14ac:dyDescent="0.25">
      <c r="A103" s="36"/>
      <c r="B103" s="36" t="s">
        <v>200</v>
      </c>
      <c r="C103" s="36" t="s">
        <v>201</v>
      </c>
      <c r="D103" s="36" t="s">
        <v>32</v>
      </c>
      <c r="E103" s="29">
        <v>5</v>
      </c>
      <c r="F103" s="9">
        <v>60.69</v>
      </c>
      <c r="G103" s="32">
        <f t="shared" si="2"/>
        <v>303.45</v>
      </c>
      <c r="H103" s="33"/>
      <c r="I103" s="34">
        <f t="shared" si="3"/>
        <v>0</v>
      </c>
    </row>
    <row r="104" spans="1:9" x14ac:dyDescent="0.25">
      <c r="A104" s="36"/>
      <c r="B104" s="36" t="s">
        <v>202</v>
      </c>
      <c r="C104" s="36" t="s">
        <v>203</v>
      </c>
      <c r="D104" s="36" t="s">
        <v>32</v>
      </c>
      <c r="E104" s="29">
        <v>5</v>
      </c>
      <c r="F104" s="9">
        <v>39.67</v>
      </c>
      <c r="G104" s="32">
        <f t="shared" si="2"/>
        <v>198.35000000000002</v>
      </c>
      <c r="H104" s="33"/>
      <c r="I104" s="34">
        <f t="shared" si="3"/>
        <v>0</v>
      </c>
    </row>
    <row r="105" spans="1:9" x14ac:dyDescent="0.25">
      <c r="A105" s="36"/>
      <c r="B105" s="36" t="s">
        <v>204</v>
      </c>
      <c r="C105" s="36" t="s">
        <v>205</v>
      </c>
      <c r="D105" s="36" t="s">
        <v>32</v>
      </c>
      <c r="E105" s="29">
        <v>10</v>
      </c>
      <c r="F105" s="9">
        <v>62.4</v>
      </c>
      <c r="G105" s="32">
        <f t="shared" si="2"/>
        <v>624</v>
      </c>
      <c r="H105" s="33"/>
      <c r="I105" s="34">
        <f t="shared" si="3"/>
        <v>0</v>
      </c>
    </row>
    <row r="106" spans="1:9" x14ac:dyDescent="0.25">
      <c r="A106" s="36"/>
      <c r="B106" s="36" t="s">
        <v>206</v>
      </c>
      <c r="C106" s="36" t="s">
        <v>207</v>
      </c>
      <c r="D106" s="36" t="s">
        <v>32</v>
      </c>
      <c r="E106" s="29">
        <v>10</v>
      </c>
      <c r="F106" s="9">
        <v>64.709999999999994</v>
      </c>
      <c r="G106" s="32">
        <f t="shared" si="2"/>
        <v>647.09999999999991</v>
      </c>
      <c r="H106" s="33"/>
      <c r="I106" s="34">
        <f t="shared" si="3"/>
        <v>0</v>
      </c>
    </row>
    <row r="107" spans="1:9" x14ac:dyDescent="0.25">
      <c r="A107" s="36"/>
      <c r="B107" s="36" t="s">
        <v>208</v>
      </c>
      <c r="C107" s="36" t="s">
        <v>209</v>
      </c>
      <c r="D107" s="36" t="s">
        <v>32</v>
      </c>
      <c r="E107" s="29">
        <v>10</v>
      </c>
      <c r="F107" s="9">
        <v>52.23</v>
      </c>
      <c r="G107" s="32">
        <f t="shared" si="2"/>
        <v>522.29999999999995</v>
      </c>
      <c r="H107" s="33"/>
      <c r="I107" s="34">
        <f t="shared" si="3"/>
        <v>0</v>
      </c>
    </row>
    <row r="108" spans="1:9" x14ac:dyDescent="0.25">
      <c r="A108" s="36"/>
      <c r="B108" s="36" t="s">
        <v>210</v>
      </c>
      <c r="C108" s="36" t="s">
        <v>211</v>
      </c>
      <c r="D108" s="36" t="s">
        <v>32</v>
      </c>
      <c r="E108" s="29">
        <v>10</v>
      </c>
      <c r="F108" s="9">
        <v>55.08</v>
      </c>
      <c r="G108" s="32">
        <f t="shared" si="2"/>
        <v>550.79999999999995</v>
      </c>
      <c r="H108" s="33"/>
      <c r="I108" s="34">
        <f t="shared" si="3"/>
        <v>0</v>
      </c>
    </row>
    <row r="109" spans="1:9" x14ac:dyDescent="0.25">
      <c r="A109" s="36"/>
      <c r="B109" s="36" t="s">
        <v>212</v>
      </c>
      <c r="C109" s="36" t="s">
        <v>213</v>
      </c>
      <c r="D109" s="36" t="s">
        <v>32</v>
      </c>
      <c r="E109" s="29">
        <v>10</v>
      </c>
      <c r="F109" s="9">
        <v>100.89</v>
      </c>
      <c r="G109" s="32">
        <f t="shared" si="2"/>
        <v>1008.9</v>
      </c>
      <c r="H109" s="33"/>
      <c r="I109" s="34">
        <f t="shared" si="3"/>
        <v>0</v>
      </c>
    </row>
    <row r="110" spans="1:9" x14ac:dyDescent="0.25">
      <c r="A110" s="36"/>
      <c r="B110" s="36" t="s">
        <v>214</v>
      </c>
      <c r="C110" s="36" t="s">
        <v>215</v>
      </c>
      <c r="D110" s="36" t="s">
        <v>32</v>
      </c>
      <c r="E110" s="29">
        <v>5</v>
      </c>
      <c r="F110" s="9">
        <v>41.95</v>
      </c>
      <c r="G110" s="32">
        <f t="shared" si="2"/>
        <v>209.75</v>
      </c>
      <c r="H110" s="33"/>
      <c r="I110" s="34">
        <f t="shared" si="3"/>
        <v>0</v>
      </c>
    </row>
    <row r="111" spans="1:9" x14ac:dyDescent="0.25">
      <c r="A111" s="36"/>
      <c r="B111" s="36" t="s">
        <v>216</v>
      </c>
      <c r="C111" s="36" t="s">
        <v>217</v>
      </c>
      <c r="D111" s="36" t="s">
        <v>32</v>
      </c>
      <c r="E111" s="29">
        <v>5</v>
      </c>
      <c r="F111" s="9">
        <v>46.1</v>
      </c>
      <c r="G111" s="32">
        <f t="shared" si="2"/>
        <v>230.5</v>
      </c>
      <c r="H111" s="33"/>
      <c r="I111" s="34">
        <f t="shared" si="3"/>
        <v>0</v>
      </c>
    </row>
    <row r="112" spans="1:9" x14ac:dyDescent="0.25">
      <c r="A112" s="36"/>
      <c r="B112" s="36" t="s">
        <v>218</v>
      </c>
      <c r="C112" s="36" t="s">
        <v>219</v>
      </c>
      <c r="D112" s="36" t="s">
        <v>32</v>
      </c>
      <c r="E112" s="29">
        <v>5</v>
      </c>
      <c r="F112" s="9">
        <v>64.27</v>
      </c>
      <c r="G112" s="32">
        <f t="shared" si="2"/>
        <v>321.34999999999997</v>
      </c>
      <c r="H112" s="33"/>
      <c r="I112" s="34">
        <f t="shared" si="3"/>
        <v>0</v>
      </c>
    </row>
    <row r="113" spans="1:9" x14ac:dyDescent="0.25">
      <c r="A113" s="36"/>
      <c r="B113" s="36" t="s">
        <v>220</v>
      </c>
      <c r="C113" s="36" t="s">
        <v>221</v>
      </c>
      <c r="D113" s="36" t="s">
        <v>32</v>
      </c>
      <c r="E113" s="29">
        <v>5</v>
      </c>
      <c r="F113" s="9">
        <v>41.05</v>
      </c>
      <c r="G113" s="32">
        <f t="shared" si="2"/>
        <v>205.25</v>
      </c>
      <c r="H113" s="33"/>
      <c r="I113" s="34">
        <f t="shared" si="3"/>
        <v>0</v>
      </c>
    </row>
    <row r="114" spans="1:9" x14ac:dyDescent="0.25">
      <c r="A114" s="36"/>
      <c r="B114" s="36" t="s">
        <v>222</v>
      </c>
      <c r="C114" s="36" t="s">
        <v>223</v>
      </c>
      <c r="D114" s="36" t="s">
        <v>32</v>
      </c>
      <c r="E114" s="29">
        <v>10</v>
      </c>
      <c r="F114" s="9">
        <v>70.42</v>
      </c>
      <c r="G114" s="32">
        <f t="shared" si="2"/>
        <v>704.2</v>
      </c>
      <c r="H114" s="33"/>
      <c r="I114" s="34">
        <f t="shared" si="3"/>
        <v>0</v>
      </c>
    </row>
    <row r="115" spans="1:9" x14ac:dyDescent="0.25">
      <c r="A115" s="36"/>
      <c r="B115" s="36" t="s">
        <v>224</v>
      </c>
      <c r="C115" s="36" t="s">
        <v>225</v>
      </c>
      <c r="D115" s="36" t="s">
        <v>32</v>
      </c>
      <c r="E115" s="29">
        <v>10</v>
      </c>
      <c r="F115" s="9">
        <v>72.02</v>
      </c>
      <c r="G115" s="32">
        <f t="shared" si="2"/>
        <v>720.19999999999993</v>
      </c>
      <c r="H115" s="33"/>
      <c r="I115" s="34">
        <f t="shared" si="3"/>
        <v>0</v>
      </c>
    </row>
    <row r="116" spans="1:9" x14ac:dyDescent="0.25">
      <c r="A116" s="36"/>
      <c r="B116" s="36" t="s">
        <v>226</v>
      </c>
      <c r="C116" s="36" t="s">
        <v>227</v>
      </c>
      <c r="D116" s="36" t="s">
        <v>32</v>
      </c>
      <c r="E116" s="29">
        <v>10</v>
      </c>
      <c r="F116" s="9">
        <v>57.05</v>
      </c>
      <c r="G116" s="32">
        <f t="shared" si="2"/>
        <v>570.5</v>
      </c>
      <c r="H116" s="33"/>
      <c r="I116" s="34">
        <f t="shared" si="3"/>
        <v>0</v>
      </c>
    </row>
    <row r="117" spans="1:9" x14ac:dyDescent="0.25">
      <c r="A117" s="36"/>
      <c r="B117" s="36" t="s">
        <v>228</v>
      </c>
      <c r="C117" s="36" t="s">
        <v>229</v>
      </c>
      <c r="D117" s="36" t="s">
        <v>32</v>
      </c>
      <c r="E117" s="29">
        <v>10</v>
      </c>
      <c r="F117" s="9">
        <v>58.82</v>
      </c>
      <c r="G117" s="32">
        <f t="shared" si="2"/>
        <v>588.20000000000005</v>
      </c>
      <c r="H117" s="33"/>
      <c r="I117" s="34">
        <f t="shared" si="3"/>
        <v>0</v>
      </c>
    </row>
    <row r="118" spans="1:9" x14ac:dyDescent="0.25">
      <c r="A118" s="36"/>
      <c r="B118" s="36" t="s">
        <v>230</v>
      </c>
      <c r="C118" s="36" t="s">
        <v>231</v>
      </c>
      <c r="D118" s="36" t="s">
        <v>32</v>
      </c>
      <c r="E118" s="29">
        <v>10</v>
      </c>
      <c r="F118" s="9">
        <v>114.08</v>
      </c>
      <c r="G118" s="32">
        <f t="shared" si="2"/>
        <v>1140.8</v>
      </c>
      <c r="H118" s="33"/>
      <c r="I118" s="34">
        <f t="shared" si="3"/>
        <v>0</v>
      </c>
    </row>
    <row r="119" spans="1:9" x14ac:dyDescent="0.25">
      <c r="A119" s="36" t="s">
        <v>40</v>
      </c>
      <c r="B119" s="36"/>
      <c r="C119" s="38" t="s">
        <v>232</v>
      </c>
      <c r="D119" s="36"/>
      <c r="E119" s="29"/>
      <c r="F119" s="9"/>
      <c r="G119" s="35"/>
      <c r="H119" s="35"/>
      <c r="I119" s="35"/>
    </row>
    <row r="120" spans="1:9" x14ac:dyDescent="0.25">
      <c r="A120" s="36"/>
      <c r="B120" s="36" t="s">
        <v>233</v>
      </c>
      <c r="C120" s="36" t="s">
        <v>234</v>
      </c>
      <c r="D120" s="36" t="s">
        <v>42</v>
      </c>
      <c r="E120" s="29">
        <v>5</v>
      </c>
      <c r="F120" s="9">
        <v>130</v>
      </c>
      <c r="G120" s="32">
        <f t="shared" si="2"/>
        <v>650</v>
      </c>
      <c r="H120" s="33"/>
      <c r="I120" s="34">
        <f t="shared" si="3"/>
        <v>0</v>
      </c>
    </row>
    <row r="121" spans="1:9" x14ac:dyDescent="0.25">
      <c r="A121" s="36"/>
      <c r="B121" s="36" t="s">
        <v>235</v>
      </c>
      <c r="C121" s="36" t="s">
        <v>236</v>
      </c>
      <c r="D121" s="36" t="s">
        <v>42</v>
      </c>
      <c r="E121" s="29">
        <v>5</v>
      </c>
      <c r="F121" s="9">
        <v>135</v>
      </c>
      <c r="G121" s="32">
        <f t="shared" si="2"/>
        <v>675</v>
      </c>
      <c r="H121" s="33"/>
      <c r="I121" s="34">
        <f t="shared" si="3"/>
        <v>0</v>
      </c>
    </row>
    <row r="122" spans="1:9" x14ac:dyDescent="0.25">
      <c r="A122" s="36"/>
      <c r="B122" s="36" t="s">
        <v>237</v>
      </c>
      <c r="C122" s="36" t="s">
        <v>238</v>
      </c>
      <c r="D122" s="36" t="s">
        <v>42</v>
      </c>
      <c r="E122" s="29">
        <v>5</v>
      </c>
      <c r="F122" s="9">
        <v>140.5</v>
      </c>
      <c r="G122" s="32">
        <f t="shared" si="2"/>
        <v>702.5</v>
      </c>
      <c r="H122" s="33"/>
      <c r="I122" s="34">
        <f t="shared" si="3"/>
        <v>0</v>
      </c>
    </row>
    <row r="123" spans="1:9" x14ac:dyDescent="0.25">
      <c r="A123" s="36"/>
      <c r="B123" s="36" t="s">
        <v>239</v>
      </c>
      <c r="C123" s="36" t="s">
        <v>240</v>
      </c>
      <c r="D123" s="36" t="s">
        <v>42</v>
      </c>
      <c r="E123" s="29">
        <v>5.5</v>
      </c>
      <c r="F123" s="9">
        <v>146.5</v>
      </c>
      <c r="G123" s="32">
        <f t="shared" si="2"/>
        <v>805.75</v>
      </c>
      <c r="H123" s="33"/>
      <c r="I123" s="34">
        <f t="shared" si="3"/>
        <v>0</v>
      </c>
    </row>
    <row r="124" spans="1:9" x14ac:dyDescent="0.25">
      <c r="A124" s="36"/>
      <c r="B124" s="36" t="s">
        <v>241</v>
      </c>
      <c r="C124" s="36" t="s">
        <v>242</v>
      </c>
      <c r="D124" s="36" t="s">
        <v>42</v>
      </c>
      <c r="E124" s="29">
        <v>5</v>
      </c>
      <c r="F124" s="9">
        <v>135</v>
      </c>
      <c r="G124" s="32">
        <f t="shared" si="2"/>
        <v>675</v>
      </c>
      <c r="H124" s="33"/>
      <c r="I124" s="34">
        <f t="shared" si="3"/>
        <v>0</v>
      </c>
    </row>
    <row r="125" spans="1:9" x14ac:dyDescent="0.25">
      <c r="A125" s="36"/>
      <c r="B125" s="36" t="s">
        <v>243</v>
      </c>
      <c r="C125" s="36" t="s">
        <v>244</v>
      </c>
      <c r="D125" s="36" t="s">
        <v>42</v>
      </c>
      <c r="E125" s="29">
        <v>5</v>
      </c>
      <c r="F125" s="9">
        <v>141</v>
      </c>
      <c r="G125" s="32">
        <f t="shared" si="2"/>
        <v>705</v>
      </c>
      <c r="H125" s="33"/>
      <c r="I125" s="34">
        <f t="shared" si="3"/>
        <v>0</v>
      </c>
    </row>
    <row r="126" spans="1:9" x14ac:dyDescent="0.25">
      <c r="A126" s="36"/>
      <c r="B126" s="36" t="s">
        <v>245</v>
      </c>
      <c r="C126" s="36" t="s">
        <v>246</v>
      </c>
      <c r="D126" s="36" t="s">
        <v>42</v>
      </c>
      <c r="E126" s="29">
        <v>20</v>
      </c>
      <c r="F126" s="9">
        <v>115</v>
      </c>
      <c r="G126" s="32">
        <f t="shared" si="2"/>
        <v>2300</v>
      </c>
      <c r="H126" s="33"/>
      <c r="I126" s="34">
        <f t="shared" si="3"/>
        <v>0</v>
      </c>
    </row>
    <row r="127" spans="1:9" x14ac:dyDescent="0.25">
      <c r="A127" s="36"/>
      <c r="B127" s="36" t="s">
        <v>247</v>
      </c>
      <c r="C127" s="36" t="s">
        <v>248</v>
      </c>
      <c r="D127" s="36" t="s">
        <v>42</v>
      </c>
      <c r="E127" s="29">
        <v>30</v>
      </c>
      <c r="F127" s="9">
        <v>120</v>
      </c>
      <c r="G127" s="32">
        <f t="shared" si="2"/>
        <v>3600</v>
      </c>
      <c r="H127" s="33"/>
      <c r="I127" s="34">
        <f t="shared" si="3"/>
        <v>0</v>
      </c>
    </row>
    <row r="128" spans="1:9" x14ac:dyDescent="0.25">
      <c r="A128" s="36"/>
      <c r="B128" s="36" t="s">
        <v>249</v>
      </c>
      <c r="C128" s="36" t="s">
        <v>250</v>
      </c>
      <c r="D128" s="36" t="s">
        <v>42</v>
      </c>
      <c r="E128" s="29">
        <v>30</v>
      </c>
      <c r="F128" s="9">
        <v>125</v>
      </c>
      <c r="G128" s="32">
        <f t="shared" si="2"/>
        <v>3750</v>
      </c>
      <c r="H128" s="33"/>
      <c r="I128" s="34">
        <f t="shared" si="3"/>
        <v>0</v>
      </c>
    </row>
    <row r="129" spans="1:9" x14ac:dyDescent="0.25">
      <c r="A129" s="36"/>
      <c r="B129" s="36" t="s">
        <v>251</v>
      </c>
      <c r="C129" s="36" t="s">
        <v>252</v>
      </c>
      <c r="D129" s="36" t="s">
        <v>42</v>
      </c>
      <c r="E129" s="29">
        <v>40</v>
      </c>
      <c r="F129" s="9">
        <v>130</v>
      </c>
      <c r="G129" s="32">
        <f t="shared" si="2"/>
        <v>5200</v>
      </c>
      <c r="H129" s="33"/>
      <c r="I129" s="34">
        <f t="shared" si="3"/>
        <v>0</v>
      </c>
    </row>
    <row r="130" spans="1:9" x14ac:dyDescent="0.25">
      <c r="A130" s="36"/>
      <c r="B130" s="36" t="s">
        <v>253</v>
      </c>
      <c r="C130" s="36" t="s">
        <v>254</v>
      </c>
      <c r="D130" s="36" t="s">
        <v>42</v>
      </c>
      <c r="E130" s="29">
        <v>40</v>
      </c>
      <c r="F130" s="9">
        <v>131</v>
      </c>
      <c r="G130" s="32">
        <f t="shared" si="2"/>
        <v>5240</v>
      </c>
      <c r="H130" s="33"/>
      <c r="I130" s="34">
        <f t="shared" si="3"/>
        <v>0</v>
      </c>
    </row>
    <row r="131" spans="1:9" x14ac:dyDescent="0.25">
      <c r="A131" s="36"/>
      <c r="B131" s="36" t="s">
        <v>255</v>
      </c>
      <c r="C131" s="36" t="s">
        <v>256</v>
      </c>
      <c r="D131" s="36" t="s">
        <v>42</v>
      </c>
      <c r="E131" s="29">
        <v>50</v>
      </c>
      <c r="F131" s="9">
        <v>135.99</v>
      </c>
      <c r="G131" s="32">
        <f t="shared" si="2"/>
        <v>6799.5</v>
      </c>
      <c r="H131" s="33"/>
      <c r="I131" s="34">
        <f t="shared" si="3"/>
        <v>0</v>
      </c>
    </row>
    <row r="132" spans="1:9" ht="30" x14ac:dyDescent="0.25">
      <c r="A132" s="36"/>
      <c r="B132" s="36" t="s">
        <v>257</v>
      </c>
      <c r="C132" s="37" t="s">
        <v>258</v>
      </c>
      <c r="D132" s="36" t="s">
        <v>42</v>
      </c>
      <c r="E132" s="29">
        <v>5</v>
      </c>
      <c r="F132" s="9">
        <v>220</v>
      </c>
      <c r="G132" s="32">
        <f t="shared" si="2"/>
        <v>1100</v>
      </c>
      <c r="H132" s="33"/>
      <c r="I132" s="34">
        <f t="shared" si="3"/>
        <v>0</v>
      </c>
    </row>
    <row r="133" spans="1:9" ht="30" x14ac:dyDescent="0.25">
      <c r="A133" s="36"/>
      <c r="B133" s="36" t="s">
        <v>259</v>
      </c>
      <c r="C133" s="37" t="s">
        <v>479</v>
      </c>
      <c r="D133" s="36" t="s">
        <v>42</v>
      </c>
      <c r="E133" s="29">
        <v>5</v>
      </c>
      <c r="F133" s="9">
        <v>250</v>
      </c>
      <c r="G133" s="32">
        <f t="shared" si="2"/>
        <v>1250</v>
      </c>
      <c r="H133" s="33"/>
      <c r="I133" s="34">
        <f t="shared" si="3"/>
        <v>0</v>
      </c>
    </row>
    <row r="134" spans="1:9" ht="30" x14ac:dyDescent="0.25">
      <c r="A134" s="36"/>
      <c r="B134" s="36" t="s">
        <v>260</v>
      </c>
      <c r="C134" s="37" t="s">
        <v>478</v>
      </c>
      <c r="D134" s="36" t="s">
        <v>42</v>
      </c>
      <c r="E134" s="29">
        <v>5</v>
      </c>
      <c r="F134" s="9">
        <v>280</v>
      </c>
      <c r="G134" s="32">
        <f t="shared" si="2"/>
        <v>1400</v>
      </c>
      <c r="H134" s="33"/>
      <c r="I134" s="34">
        <f t="shared" si="3"/>
        <v>0</v>
      </c>
    </row>
    <row r="135" spans="1:9" ht="30" x14ac:dyDescent="0.25">
      <c r="A135" s="36"/>
      <c r="B135" s="36" t="s">
        <v>261</v>
      </c>
      <c r="C135" s="37" t="s">
        <v>477</v>
      </c>
      <c r="D135" s="36" t="s">
        <v>42</v>
      </c>
      <c r="E135" s="29">
        <v>5</v>
      </c>
      <c r="F135" s="9">
        <v>300</v>
      </c>
      <c r="G135" s="32">
        <f t="shared" si="2"/>
        <v>1500</v>
      </c>
      <c r="H135" s="33"/>
      <c r="I135" s="34">
        <f t="shared" si="3"/>
        <v>0</v>
      </c>
    </row>
    <row r="136" spans="1:9" x14ac:dyDescent="0.25">
      <c r="A136" s="36" t="s">
        <v>41</v>
      </c>
      <c r="B136" s="36"/>
      <c r="C136" s="38" t="s">
        <v>262</v>
      </c>
      <c r="D136" s="36"/>
      <c r="E136" s="29"/>
      <c r="F136" s="9"/>
      <c r="G136" s="35"/>
      <c r="H136" s="35"/>
      <c r="I136" s="35"/>
    </row>
    <row r="137" spans="1:9" x14ac:dyDescent="0.25">
      <c r="A137" s="36"/>
      <c r="B137" s="36" t="s">
        <v>263</v>
      </c>
      <c r="C137" s="36" t="s">
        <v>264</v>
      </c>
      <c r="D137" s="36" t="s">
        <v>32</v>
      </c>
      <c r="E137" s="29">
        <v>40</v>
      </c>
      <c r="F137" s="9">
        <v>98</v>
      </c>
      <c r="G137" s="32">
        <f t="shared" si="2"/>
        <v>3920</v>
      </c>
      <c r="H137" s="33"/>
      <c r="I137" s="34">
        <f t="shared" si="3"/>
        <v>0</v>
      </c>
    </row>
    <row r="138" spans="1:9" x14ac:dyDescent="0.25">
      <c r="A138" s="36"/>
      <c r="B138" s="36" t="s">
        <v>265</v>
      </c>
      <c r="C138" s="36" t="s">
        <v>266</v>
      </c>
      <c r="D138" s="36" t="s">
        <v>32</v>
      </c>
      <c r="E138" s="29">
        <v>20</v>
      </c>
      <c r="F138" s="9">
        <v>46</v>
      </c>
      <c r="G138" s="32">
        <f t="shared" si="2"/>
        <v>920</v>
      </c>
      <c r="H138" s="33"/>
      <c r="I138" s="34">
        <f t="shared" si="3"/>
        <v>0</v>
      </c>
    </row>
    <row r="139" spans="1:9" ht="30" x14ac:dyDescent="0.25">
      <c r="A139" s="36"/>
      <c r="B139" s="36" t="s">
        <v>267</v>
      </c>
      <c r="C139" s="37" t="s">
        <v>268</v>
      </c>
      <c r="D139" s="36" t="s">
        <v>32</v>
      </c>
      <c r="E139" s="29">
        <v>50</v>
      </c>
      <c r="F139" s="9">
        <v>140</v>
      </c>
      <c r="G139" s="32">
        <f t="shared" si="2"/>
        <v>7000</v>
      </c>
      <c r="H139" s="33"/>
      <c r="I139" s="34">
        <f t="shared" si="3"/>
        <v>0</v>
      </c>
    </row>
    <row r="140" spans="1:9" x14ac:dyDescent="0.25">
      <c r="A140" s="36" t="s">
        <v>269</v>
      </c>
      <c r="B140" s="36"/>
      <c r="C140" s="38" t="s">
        <v>270</v>
      </c>
      <c r="D140" s="36"/>
      <c r="E140" s="29"/>
      <c r="F140" s="9"/>
      <c r="G140" s="35"/>
      <c r="H140" s="35"/>
      <c r="I140" s="35"/>
    </row>
    <row r="141" spans="1:9" x14ac:dyDescent="0.25">
      <c r="A141" s="36"/>
      <c r="B141" s="36" t="s">
        <v>271</v>
      </c>
      <c r="C141" s="36" t="s">
        <v>272</v>
      </c>
      <c r="D141" s="36" t="s">
        <v>32</v>
      </c>
      <c r="E141" s="29">
        <v>20</v>
      </c>
      <c r="F141" s="9">
        <v>150</v>
      </c>
      <c r="G141" s="32">
        <f t="shared" si="2"/>
        <v>3000</v>
      </c>
      <c r="H141" s="33"/>
      <c r="I141" s="34">
        <f t="shared" si="3"/>
        <v>0</v>
      </c>
    </row>
    <row r="142" spans="1:9" x14ac:dyDescent="0.25">
      <c r="A142" s="36"/>
      <c r="B142" s="36" t="s">
        <v>273</v>
      </c>
      <c r="C142" s="36" t="s">
        <v>274</v>
      </c>
      <c r="D142" s="36" t="s">
        <v>32</v>
      </c>
      <c r="E142" s="29">
        <v>40</v>
      </c>
      <c r="F142" s="9">
        <v>248.5</v>
      </c>
      <c r="G142" s="32">
        <f t="shared" si="2"/>
        <v>9940</v>
      </c>
      <c r="H142" s="33"/>
      <c r="I142" s="34">
        <f t="shared" si="3"/>
        <v>0</v>
      </c>
    </row>
    <row r="143" spans="1:9" x14ac:dyDescent="0.25">
      <c r="A143" s="36"/>
      <c r="B143" s="36" t="s">
        <v>275</v>
      </c>
      <c r="C143" s="36" t="s">
        <v>276</v>
      </c>
      <c r="D143" s="36" t="s">
        <v>32</v>
      </c>
      <c r="E143" s="29">
        <v>10</v>
      </c>
      <c r="F143" s="9">
        <v>310</v>
      </c>
      <c r="G143" s="32">
        <f t="shared" ref="G143:G206" si="4">E143*F143</f>
        <v>3100</v>
      </c>
      <c r="H143" s="33"/>
      <c r="I143" s="34">
        <f t="shared" ref="I143:I206" si="5">E143*H143</f>
        <v>0</v>
      </c>
    </row>
    <row r="144" spans="1:9" x14ac:dyDescent="0.25">
      <c r="A144" s="36"/>
      <c r="B144" s="36" t="s">
        <v>277</v>
      </c>
      <c r="C144" s="36" t="s">
        <v>278</v>
      </c>
      <c r="D144" s="36" t="s">
        <v>32</v>
      </c>
      <c r="E144" s="29">
        <v>20</v>
      </c>
      <c r="F144" s="9">
        <v>94</v>
      </c>
      <c r="G144" s="32">
        <f t="shared" si="4"/>
        <v>1880</v>
      </c>
      <c r="H144" s="33"/>
      <c r="I144" s="34">
        <f t="shared" si="5"/>
        <v>0</v>
      </c>
    </row>
    <row r="145" spans="1:9" x14ac:dyDescent="0.25">
      <c r="A145" s="36"/>
      <c r="B145" s="36" t="s">
        <v>279</v>
      </c>
      <c r="C145" s="36" t="s">
        <v>280</v>
      </c>
      <c r="D145" s="36" t="s">
        <v>32</v>
      </c>
      <c r="E145" s="29">
        <v>40</v>
      </c>
      <c r="F145" s="9">
        <v>150</v>
      </c>
      <c r="G145" s="32">
        <f t="shared" si="4"/>
        <v>6000</v>
      </c>
      <c r="H145" s="33"/>
      <c r="I145" s="34">
        <f t="shared" si="5"/>
        <v>0</v>
      </c>
    </row>
    <row r="146" spans="1:9" x14ac:dyDescent="0.25">
      <c r="A146" s="36"/>
      <c r="B146" s="36" t="s">
        <v>281</v>
      </c>
      <c r="C146" s="36" t="s">
        <v>282</v>
      </c>
      <c r="D146" s="36" t="s">
        <v>32</v>
      </c>
      <c r="E146" s="29">
        <v>10</v>
      </c>
      <c r="F146" s="9">
        <v>188</v>
      </c>
      <c r="G146" s="32">
        <f t="shared" si="4"/>
        <v>1880</v>
      </c>
      <c r="H146" s="33"/>
      <c r="I146" s="34">
        <f t="shared" si="5"/>
        <v>0</v>
      </c>
    </row>
    <row r="147" spans="1:9" x14ac:dyDescent="0.25">
      <c r="A147" s="36"/>
      <c r="B147" s="36" t="s">
        <v>283</v>
      </c>
      <c r="C147" s="36" t="s">
        <v>471</v>
      </c>
      <c r="D147" s="36" t="s">
        <v>32</v>
      </c>
      <c r="E147" s="29">
        <v>4</v>
      </c>
      <c r="F147" s="9">
        <v>32.75</v>
      </c>
      <c r="G147" s="32">
        <f t="shared" si="4"/>
        <v>131</v>
      </c>
      <c r="H147" s="33"/>
      <c r="I147" s="34">
        <f t="shared" si="5"/>
        <v>0</v>
      </c>
    </row>
    <row r="148" spans="1:9" x14ac:dyDescent="0.25">
      <c r="A148" s="36"/>
      <c r="B148" s="36" t="s">
        <v>284</v>
      </c>
      <c r="C148" s="36" t="s">
        <v>472</v>
      </c>
      <c r="D148" s="36" t="s">
        <v>32</v>
      </c>
      <c r="E148" s="29">
        <v>4</v>
      </c>
      <c r="F148" s="9">
        <v>47.5</v>
      </c>
      <c r="G148" s="32">
        <f t="shared" si="4"/>
        <v>190</v>
      </c>
      <c r="H148" s="33"/>
      <c r="I148" s="34">
        <f t="shared" si="5"/>
        <v>0</v>
      </c>
    </row>
    <row r="149" spans="1:9" x14ac:dyDescent="0.25">
      <c r="A149" s="36"/>
      <c r="B149" s="36" t="s">
        <v>285</v>
      </c>
      <c r="C149" s="36" t="s">
        <v>473</v>
      </c>
      <c r="D149" s="36" t="s">
        <v>32</v>
      </c>
      <c r="E149" s="29">
        <v>4</v>
      </c>
      <c r="F149" s="9">
        <v>62.23</v>
      </c>
      <c r="G149" s="32">
        <f t="shared" si="4"/>
        <v>248.92</v>
      </c>
      <c r="H149" s="33"/>
      <c r="I149" s="34">
        <f t="shared" si="5"/>
        <v>0</v>
      </c>
    </row>
    <row r="150" spans="1:9" x14ac:dyDescent="0.25">
      <c r="A150" s="36"/>
      <c r="B150" s="36" t="s">
        <v>286</v>
      </c>
      <c r="C150" s="36" t="s">
        <v>474</v>
      </c>
      <c r="D150" s="36" t="s">
        <v>32</v>
      </c>
      <c r="E150" s="29">
        <v>4</v>
      </c>
      <c r="F150" s="9">
        <v>44.54</v>
      </c>
      <c r="G150" s="32">
        <f t="shared" si="4"/>
        <v>178.16</v>
      </c>
      <c r="H150" s="33"/>
      <c r="I150" s="34">
        <f t="shared" si="5"/>
        <v>0</v>
      </c>
    </row>
    <row r="151" spans="1:9" x14ac:dyDescent="0.25">
      <c r="A151" s="36"/>
      <c r="B151" s="36" t="s">
        <v>287</v>
      </c>
      <c r="C151" s="36" t="s">
        <v>475</v>
      </c>
      <c r="D151" s="36" t="s">
        <v>32</v>
      </c>
      <c r="E151" s="29">
        <v>4</v>
      </c>
      <c r="F151" s="9">
        <v>64.58</v>
      </c>
      <c r="G151" s="32">
        <f t="shared" si="4"/>
        <v>258.32</v>
      </c>
      <c r="H151" s="33"/>
      <c r="I151" s="34">
        <f t="shared" si="5"/>
        <v>0</v>
      </c>
    </row>
    <row r="152" spans="1:9" x14ac:dyDescent="0.25">
      <c r="A152" s="40"/>
      <c r="B152" s="36" t="s">
        <v>288</v>
      </c>
      <c r="C152" s="36" t="s">
        <v>476</v>
      </c>
      <c r="D152" s="36" t="s">
        <v>32</v>
      </c>
      <c r="E152" s="29">
        <v>4</v>
      </c>
      <c r="F152" s="9">
        <v>84.63</v>
      </c>
      <c r="G152" s="32">
        <f t="shared" si="4"/>
        <v>338.52</v>
      </c>
      <c r="H152" s="33"/>
      <c r="I152" s="34">
        <f t="shared" si="5"/>
        <v>0</v>
      </c>
    </row>
    <row r="153" spans="1:9" x14ac:dyDescent="0.25">
      <c r="A153" s="36" t="s">
        <v>289</v>
      </c>
      <c r="B153" s="36"/>
      <c r="C153" s="38" t="s">
        <v>470</v>
      </c>
      <c r="D153" s="36"/>
      <c r="E153" s="29"/>
      <c r="F153" s="9"/>
      <c r="G153" s="35"/>
      <c r="H153" s="35"/>
      <c r="I153" s="35"/>
    </row>
    <row r="154" spans="1:9" x14ac:dyDescent="0.25">
      <c r="A154" s="36"/>
      <c r="B154" s="36" t="s">
        <v>290</v>
      </c>
      <c r="C154" s="36" t="s">
        <v>291</v>
      </c>
      <c r="D154" s="36" t="s">
        <v>42</v>
      </c>
      <c r="E154" s="29">
        <v>40</v>
      </c>
      <c r="F154" s="9">
        <v>102.9</v>
      </c>
      <c r="G154" s="32">
        <f t="shared" si="4"/>
        <v>4116</v>
      </c>
      <c r="H154" s="33"/>
      <c r="I154" s="34">
        <f t="shared" si="5"/>
        <v>0</v>
      </c>
    </row>
    <row r="155" spans="1:9" x14ac:dyDescent="0.25">
      <c r="A155" s="36"/>
      <c r="B155" s="36" t="s">
        <v>292</v>
      </c>
      <c r="C155" s="36" t="s">
        <v>293</v>
      </c>
      <c r="D155" s="36" t="s">
        <v>42</v>
      </c>
      <c r="E155" s="29">
        <v>40</v>
      </c>
      <c r="F155" s="9">
        <v>114.98</v>
      </c>
      <c r="G155" s="32">
        <f t="shared" si="4"/>
        <v>4599.2</v>
      </c>
      <c r="H155" s="33"/>
      <c r="I155" s="34">
        <f t="shared" si="5"/>
        <v>0</v>
      </c>
    </row>
    <row r="156" spans="1:9" x14ac:dyDescent="0.25">
      <c r="A156" s="36"/>
      <c r="B156" s="36" t="s">
        <v>294</v>
      </c>
      <c r="C156" s="36" t="s">
        <v>295</v>
      </c>
      <c r="D156" s="36" t="s">
        <v>42</v>
      </c>
      <c r="E156" s="29">
        <v>41.5</v>
      </c>
      <c r="F156" s="9">
        <v>121.87</v>
      </c>
      <c r="G156" s="32">
        <f t="shared" si="4"/>
        <v>5057.6050000000005</v>
      </c>
      <c r="H156" s="33"/>
      <c r="I156" s="34">
        <f t="shared" si="5"/>
        <v>0</v>
      </c>
    </row>
    <row r="157" spans="1:9" x14ac:dyDescent="0.25">
      <c r="A157" s="36"/>
      <c r="B157" s="36" t="s">
        <v>296</v>
      </c>
      <c r="C157" s="36" t="s">
        <v>297</v>
      </c>
      <c r="D157" s="36" t="s">
        <v>42</v>
      </c>
      <c r="E157" s="29">
        <v>20</v>
      </c>
      <c r="F157" s="9">
        <v>108.68</v>
      </c>
      <c r="G157" s="32">
        <f t="shared" si="4"/>
        <v>2173.6000000000004</v>
      </c>
      <c r="H157" s="33"/>
      <c r="I157" s="34">
        <f t="shared" si="5"/>
        <v>0</v>
      </c>
    </row>
    <row r="158" spans="1:9" x14ac:dyDescent="0.25">
      <c r="A158" s="36"/>
      <c r="B158" s="36" t="s">
        <v>298</v>
      </c>
      <c r="C158" s="36" t="s">
        <v>299</v>
      </c>
      <c r="D158" s="36" t="s">
        <v>42</v>
      </c>
      <c r="E158" s="29">
        <v>20</v>
      </c>
      <c r="F158" s="9">
        <v>121.80000000000001</v>
      </c>
      <c r="G158" s="32">
        <f t="shared" si="4"/>
        <v>2436</v>
      </c>
      <c r="H158" s="33"/>
      <c r="I158" s="34">
        <f t="shared" si="5"/>
        <v>0</v>
      </c>
    </row>
    <row r="159" spans="1:9" x14ac:dyDescent="0.25">
      <c r="A159" s="36"/>
      <c r="B159" s="36" t="s">
        <v>300</v>
      </c>
      <c r="C159" s="36" t="s">
        <v>301</v>
      </c>
      <c r="D159" s="36" t="s">
        <v>42</v>
      </c>
      <c r="E159" s="29">
        <v>20</v>
      </c>
      <c r="F159" s="9">
        <v>129.12</v>
      </c>
      <c r="G159" s="32">
        <f t="shared" si="4"/>
        <v>2582.4</v>
      </c>
      <c r="H159" s="33"/>
      <c r="I159" s="34">
        <f t="shared" si="5"/>
        <v>0</v>
      </c>
    </row>
    <row r="160" spans="1:9" x14ac:dyDescent="0.25">
      <c r="A160" s="36"/>
      <c r="B160" s="36" t="s">
        <v>302</v>
      </c>
      <c r="C160" s="36" t="s">
        <v>303</v>
      </c>
      <c r="D160" s="36" t="s">
        <v>42</v>
      </c>
      <c r="E160" s="29">
        <v>5</v>
      </c>
      <c r="F160" s="9">
        <v>114.45</v>
      </c>
      <c r="G160" s="32">
        <f t="shared" si="4"/>
        <v>572.25</v>
      </c>
      <c r="H160" s="33"/>
      <c r="I160" s="34">
        <f t="shared" si="5"/>
        <v>0</v>
      </c>
    </row>
    <row r="161" spans="1:9" x14ac:dyDescent="0.25">
      <c r="A161" s="36"/>
      <c r="B161" s="36" t="s">
        <v>304</v>
      </c>
      <c r="C161" s="36" t="s">
        <v>305</v>
      </c>
      <c r="D161" s="36" t="s">
        <v>42</v>
      </c>
      <c r="E161" s="29">
        <v>5</v>
      </c>
      <c r="F161" s="9">
        <v>128.1</v>
      </c>
      <c r="G161" s="32">
        <f t="shared" si="4"/>
        <v>640.5</v>
      </c>
      <c r="H161" s="33"/>
      <c r="I161" s="34">
        <f t="shared" si="5"/>
        <v>0</v>
      </c>
    </row>
    <row r="162" spans="1:9" x14ac:dyDescent="0.25">
      <c r="A162" s="36"/>
      <c r="B162" s="36" t="s">
        <v>306</v>
      </c>
      <c r="C162" s="36" t="s">
        <v>307</v>
      </c>
      <c r="D162" s="36" t="s">
        <v>42</v>
      </c>
      <c r="E162" s="29">
        <v>5</v>
      </c>
      <c r="F162" s="9">
        <v>135.79</v>
      </c>
      <c r="G162" s="32">
        <f t="shared" si="4"/>
        <v>678.94999999999993</v>
      </c>
      <c r="H162" s="33"/>
      <c r="I162" s="34">
        <f t="shared" si="5"/>
        <v>0</v>
      </c>
    </row>
    <row r="163" spans="1:9" x14ac:dyDescent="0.25">
      <c r="A163" s="36"/>
      <c r="B163" s="36" t="s">
        <v>308</v>
      </c>
      <c r="C163" s="36" t="s">
        <v>309</v>
      </c>
      <c r="D163" s="36" t="s">
        <v>42</v>
      </c>
      <c r="E163" s="29">
        <v>5</v>
      </c>
      <c r="F163" s="9">
        <v>126</v>
      </c>
      <c r="G163" s="32">
        <f t="shared" si="4"/>
        <v>630</v>
      </c>
      <c r="H163" s="33"/>
      <c r="I163" s="34">
        <f t="shared" si="5"/>
        <v>0</v>
      </c>
    </row>
    <row r="164" spans="1:9" x14ac:dyDescent="0.25">
      <c r="A164" s="36"/>
      <c r="B164" s="36" t="s">
        <v>310</v>
      </c>
      <c r="C164" s="36" t="s">
        <v>311</v>
      </c>
      <c r="D164" s="36" t="s">
        <v>42</v>
      </c>
      <c r="E164" s="29">
        <v>5</v>
      </c>
      <c r="F164" s="9">
        <v>133.56</v>
      </c>
      <c r="G164" s="32">
        <f t="shared" si="4"/>
        <v>667.8</v>
      </c>
      <c r="H164" s="33"/>
      <c r="I164" s="34">
        <f t="shared" si="5"/>
        <v>0</v>
      </c>
    </row>
    <row r="165" spans="1:9" x14ac:dyDescent="0.25">
      <c r="A165" s="36"/>
      <c r="B165" s="36" t="s">
        <v>312</v>
      </c>
      <c r="C165" s="37" t="s">
        <v>313</v>
      </c>
      <c r="D165" s="36" t="s">
        <v>42</v>
      </c>
      <c r="E165" s="29">
        <v>2</v>
      </c>
      <c r="F165" s="9">
        <v>137.03</v>
      </c>
      <c r="G165" s="32">
        <f t="shared" si="4"/>
        <v>274.06</v>
      </c>
      <c r="H165" s="33"/>
      <c r="I165" s="34">
        <f t="shared" si="5"/>
        <v>0</v>
      </c>
    </row>
    <row r="166" spans="1:9" ht="30" x14ac:dyDescent="0.25">
      <c r="A166" s="36"/>
      <c r="B166" s="36" t="s">
        <v>314</v>
      </c>
      <c r="C166" s="37" t="s">
        <v>315</v>
      </c>
      <c r="D166" s="36" t="s">
        <v>42</v>
      </c>
      <c r="E166" s="29">
        <v>2</v>
      </c>
      <c r="F166" s="9">
        <v>145.24</v>
      </c>
      <c r="G166" s="32">
        <f t="shared" si="4"/>
        <v>290.48</v>
      </c>
      <c r="H166" s="33"/>
      <c r="I166" s="34">
        <f t="shared" si="5"/>
        <v>0</v>
      </c>
    </row>
    <row r="167" spans="1:9" x14ac:dyDescent="0.25">
      <c r="A167" s="36"/>
      <c r="B167" s="36" t="s">
        <v>316</v>
      </c>
      <c r="C167" s="37" t="s">
        <v>317</v>
      </c>
      <c r="D167" s="36" t="s">
        <v>42</v>
      </c>
      <c r="E167" s="29">
        <v>1</v>
      </c>
      <c r="F167" s="9">
        <v>148.57</v>
      </c>
      <c r="G167" s="32">
        <f t="shared" si="4"/>
        <v>148.57</v>
      </c>
      <c r="H167" s="33"/>
      <c r="I167" s="34">
        <f t="shared" si="5"/>
        <v>0</v>
      </c>
    </row>
    <row r="168" spans="1:9" ht="30" x14ac:dyDescent="0.25">
      <c r="A168" s="36"/>
      <c r="B168" s="36" t="s">
        <v>318</v>
      </c>
      <c r="C168" s="37" t="s">
        <v>319</v>
      </c>
      <c r="D168" s="36" t="s">
        <v>42</v>
      </c>
      <c r="E168" s="29">
        <v>1</v>
      </c>
      <c r="F168" s="9">
        <v>157.5</v>
      </c>
      <c r="G168" s="32">
        <f t="shared" si="4"/>
        <v>157.5</v>
      </c>
      <c r="H168" s="33"/>
      <c r="I168" s="34">
        <f t="shared" si="5"/>
        <v>0</v>
      </c>
    </row>
    <row r="169" spans="1:9" x14ac:dyDescent="0.25">
      <c r="A169" s="36"/>
      <c r="B169" s="36" t="s">
        <v>320</v>
      </c>
      <c r="C169" s="36" t="s">
        <v>321</v>
      </c>
      <c r="D169" s="36" t="s">
        <v>42</v>
      </c>
      <c r="E169" s="29">
        <v>5</v>
      </c>
      <c r="F169" s="9">
        <v>161.91999999999999</v>
      </c>
      <c r="G169" s="32">
        <f t="shared" si="4"/>
        <v>809.59999999999991</v>
      </c>
      <c r="H169" s="33"/>
      <c r="I169" s="34">
        <f t="shared" si="5"/>
        <v>0</v>
      </c>
    </row>
    <row r="170" spans="1:9" x14ac:dyDescent="0.25">
      <c r="A170" s="36"/>
      <c r="B170" s="36" t="s">
        <v>322</v>
      </c>
      <c r="C170" s="36" t="s">
        <v>323</v>
      </c>
      <c r="D170" s="36" t="s">
        <v>42</v>
      </c>
      <c r="E170" s="29">
        <v>5</v>
      </c>
      <c r="F170" s="9">
        <v>180.68</v>
      </c>
      <c r="G170" s="32">
        <f t="shared" si="4"/>
        <v>903.40000000000009</v>
      </c>
      <c r="H170" s="33"/>
      <c r="I170" s="34">
        <f t="shared" si="5"/>
        <v>0</v>
      </c>
    </row>
    <row r="171" spans="1:9" x14ac:dyDescent="0.25">
      <c r="A171" s="36"/>
      <c r="B171" s="36" t="s">
        <v>324</v>
      </c>
      <c r="C171" s="36" t="s">
        <v>325</v>
      </c>
      <c r="D171" s="36" t="s">
        <v>42</v>
      </c>
      <c r="E171" s="29">
        <v>5</v>
      </c>
      <c r="F171" s="9">
        <v>202.27</v>
      </c>
      <c r="G171" s="32">
        <f t="shared" si="4"/>
        <v>1011.35</v>
      </c>
      <c r="H171" s="33"/>
      <c r="I171" s="34">
        <f t="shared" si="5"/>
        <v>0</v>
      </c>
    </row>
    <row r="172" spans="1:9" x14ac:dyDescent="0.25">
      <c r="A172" s="36"/>
      <c r="B172" s="36" t="s">
        <v>326</v>
      </c>
      <c r="C172" s="36" t="s">
        <v>327</v>
      </c>
      <c r="D172" s="36" t="s">
        <v>42</v>
      </c>
      <c r="E172" s="29">
        <v>5</v>
      </c>
      <c r="F172" s="9">
        <v>161.99</v>
      </c>
      <c r="G172" s="32">
        <f t="shared" si="4"/>
        <v>809.95</v>
      </c>
      <c r="H172" s="33"/>
      <c r="I172" s="34">
        <f t="shared" si="5"/>
        <v>0</v>
      </c>
    </row>
    <row r="173" spans="1:9" x14ac:dyDescent="0.25">
      <c r="A173" s="36"/>
      <c r="B173" s="36" t="s">
        <v>328</v>
      </c>
      <c r="C173" s="36" t="s">
        <v>329</v>
      </c>
      <c r="D173" s="36" t="s">
        <v>42</v>
      </c>
      <c r="E173" s="29">
        <v>5</v>
      </c>
      <c r="F173" s="9">
        <v>171.72</v>
      </c>
      <c r="G173" s="32">
        <f t="shared" si="4"/>
        <v>858.6</v>
      </c>
      <c r="H173" s="33"/>
      <c r="I173" s="34">
        <f t="shared" si="5"/>
        <v>0</v>
      </c>
    </row>
    <row r="174" spans="1:9" x14ac:dyDescent="0.25">
      <c r="A174" s="36"/>
      <c r="B174" s="36" t="s">
        <v>330</v>
      </c>
      <c r="C174" s="36" t="s">
        <v>331</v>
      </c>
      <c r="D174" s="36" t="s">
        <v>42</v>
      </c>
      <c r="E174" s="29">
        <v>2</v>
      </c>
      <c r="F174" s="9">
        <v>166.9</v>
      </c>
      <c r="G174" s="32">
        <f t="shared" si="4"/>
        <v>333.8</v>
      </c>
      <c r="H174" s="33"/>
      <c r="I174" s="34">
        <f t="shared" si="5"/>
        <v>0</v>
      </c>
    </row>
    <row r="175" spans="1:9" x14ac:dyDescent="0.25">
      <c r="A175" s="36"/>
      <c r="B175" s="36" t="s">
        <v>332</v>
      </c>
      <c r="C175" s="36" t="s">
        <v>333</v>
      </c>
      <c r="D175" s="36" t="s">
        <v>42</v>
      </c>
      <c r="E175" s="29">
        <v>2</v>
      </c>
      <c r="F175" s="9">
        <v>176.9</v>
      </c>
      <c r="G175" s="32">
        <f t="shared" si="4"/>
        <v>353.8</v>
      </c>
      <c r="H175" s="33"/>
      <c r="I175" s="34">
        <f t="shared" si="5"/>
        <v>0</v>
      </c>
    </row>
    <row r="176" spans="1:9" x14ac:dyDescent="0.25">
      <c r="A176" s="36"/>
      <c r="B176" s="36" t="s">
        <v>334</v>
      </c>
      <c r="C176" s="36" t="s">
        <v>335</v>
      </c>
      <c r="D176" s="36" t="s">
        <v>42</v>
      </c>
      <c r="E176" s="29">
        <v>2</v>
      </c>
      <c r="F176" s="9">
        <v>172.25</v>
      </c>
      <c r="G176" s="32">
        <f t="shared" si="4"/>
        <v>344.5</v>
      </c>
      <c r="H176" s="33"/>
      <c r="I176" s="34">
        <f t="shared" si="5"/>
        <v>0</v>
      </c>
    </row>
    <row r="177" spans="1:9" x14ac:dyDescent="0.25">
      <c r="A177" s="36"/>
      <c r="B177" s="36" t="s">
        <v>336</v>
      </c>
      <c r="C177" s="36" t="s">
        <v>337</v>
      </c>
      <c r="D177" s="36" t="s">
        <v>42</v>
      </c>
      <c r="E177" s="29">
        <v>2</v>
      </c>
      <c r="F177" s="9">
        <v>182.58</v>
      </c>
      <c r="G177" s="32">
        <f t="shared" si="4"/>
        <v>365.16</v>
      </c>
      <c r="H177" s="33"/>
      <c r="I177" s="34">
        <f t="shared" si="5"/>
        <v>0</v>
      </c>
    </row>
    <row r="178" spans="1:9" x14ac:dyDescent="0.25">
      <c r="A178" s="36"/>
      <c r="B178" s="36" t="s">
        <v>338</v>
      </c>
      <c r="C178" s="36" t="s">
        <v>339</v>
      </c>
      <c r="D178" s="36" t="s">
        <v>42</v>
      </c>
      <c r="E178" s="29">
        <v>2</v>
      </c>
      <c r="F178" s="9">
        <v>182.39</v>
      </c>
      <c r="G178" s="32">
        <f t="shared" si="4"/>
        <v>364.78</v>
      </c>
      <c r="H178" s="33"/>
      <c r="I178" s="34">
        <f t="shared" si="5"/>
        <v>0</v>
      </c>
    </row>
    <row r="179" spans="1:9" ht="30" x14ac:dyDescent="0.25">
      <c r="A179" s="36"/>
      <c r="B179" s="36" t="s">
        <v>340</v>
      </c>
      <c r="C179" s="37" t="s">
        <v>341</v>
      </c>
      <c r="D179" s="36" t="s">
        <v>42</v>
      </c>
      <c r="E179" s="29">
        <v>2</v>
      </c>
      <c r="F179" s="9">
        <v>193.33</v>
      </c>
      <c r="G179" s="32">
        <f t="shared" si="4"/>
        <v>386.66</v>
      </c>
      <c r="H179" s="33"/>
      <c r="I179" s="34">
        <f t="shared" si="5"/>
        <v>0</v>
      </c>
    </row>
    <row r="180" spans="1:9" x14ac:dyDescent="0.25">
      <c r="A180" s="36"/>
      <c r="B180" s="36" t="s">
        <v>342</v>
      </c>
      <c r="C180" s="36" t="s">
        <v>343</v>
      </c>
      <c r="D180" s="36" t="s">
        <v>42</v>
      </c>
      <c r="E180" s="29">
        <v>2</v>
      </c>
      <c r="F180" s="9">
        <v>189</v>
      </c>
      <c r="G180" s="32">
        <f t="shared" si="4"/>
        <v>378</v>
      </c>
      <c r="H180" s="33"/>
      <c r="I180" s="34">
        <f t="shared" si="5"/>
        <v>0</v>
      </c>
    </row>
    <row r="181" spans="1:9" ht="30" x14ac:dyDescent="0.25">
      <c r="A181" s="36"/>
      <c r="B181" s="36" t="s">
        <v>344</v>
      </c>
      <c r="C181" s="37" t="s">
        <v>345</v>
      </c>
      <c r="D181" s="36" t="s">
        <v>42</v>
      </c>
      <c r="E181" s="29">
        <v>2</v>
      </c>
      <c r="F181" s="9">
        <v>200.34000000000003</v>
      </c>
      <c r="G181" s="32">
        <f t="shared" si="4"/>
        <v>400.68000000000006</v>
      </c>
      <c r="H181" s="33"/>
      <c r="I181" s="34">
        <f t="shared" si="5"/>
        <v>0</v>
      </c>
    </row>
    <row r="182" spans="1:9" x14ac:dyDescent="0.25">
      <c r="A182" s="36"/>
      <c r="B182" s="36" t="s">
        <v>346</v>
      </c>
      <c r="C182" s="36" t="s">
        <v>347</v>
      </c>
      <c r="D182" s="36" t="s">
        <v>42</v>
      </c>
      <c r="E182" s="29">
        <v>2</v>
      </c>
      <c r="F182" s="9">
        <v>196.56</v>
      </c>
      <c r="G182" s="32">
        <f t="shared" si="4"/>
        <v>393.12</v>
      </c>
      <c r="H182" s="33"/>
      <c r="I182" s="34">
        <f t="shared" si="5"/>
        <v>0</v>
      </c>
    </row>
    <row r="183" spans="1:9" ht="30" x14ac:dyDescent="0.25">
      <c r="A183" s="36"/>
      <c r="B183" s="36" t="s">
        <v>348</v>
      </c>
      <c r="C183" s="37" t="s">
        <v>349</v>
      </c>
      <c r="D183" s="36" t="s">
        <v>42</v>
      </c>
      <c r="E183" s="29">
        <v>2</v>
      </c>
      <c r="F183" s="9">
        <v>208.35</v>
      </c>
      <c r="G183" s="32">
        <f t="shared" si="4"/>
        <v>416.7</v>
      </c>
      <c r="H183" s="33"/>
      <c r="I183" s="34">
        <f t="shared" si="5"/>
        <v>0</v>
      </c>
    </row>
    <row r="184" spans="1:9" ht="30" x14ac:dyDescent="0.25">
      <c r="A184" s="36"/>
      <c r="B184" s="36" t="s">
        <v>350</v>
      </c>
      <c r="C184" s="37" t="s">
        <v>351</v>
      </c>
      <c r="D184" s="36" t="s">
        <v>32</v>
      </c>
      <c r="E184" s="29">
        <v>2</v>
      </c>
      <c r="F184" s="9">
        <v>35.26</v>
      </c>
      <c r="G184" s="32">
        <f t="shared" si="4"/>
        <v>70.52</v>
      </c>
      <c r="H184" s="33"/>
      <c r="I184" s="34">
        <f t="shared" si="5"/>
        <v>0</v>
      </c>
    </row>
    <row r="185" spans="1:9" ht="30" x14ac:dyDescent="0.25">
      <c r="A185" s="36"/>
      <c r="B185" s="36" t="s">
        <v>352</v>
      </c>
      <c r="C185" s="37" t="s">
        <v>353</v>
      </c>
      <c r="D185" s="36" t="s">
        <v>32</v>
      </c>
      <c r="E185" s="29">
        <v>2</v>
      </c>
      <c r="F185" s="9">
        <v>36.950000000000003</v>
      </c>
      <c r="G185" s="32">
        <f t="shared" si="4"/>
        <v>73.900000000000006</v>
      </c>
      <c r="H185" s="33"/>
      <c r="I185" s="34">
        <f t="shared" si="5"/>
        <v>0</v>
      </c>
    </row>
    <row r="186" spans="1:9" ht="30" x14ac:dyDescent="0.25">
      <c r="A186" s="36"/>
      <c r="B186" s="36" t="s">
        <v>354</v>
      </c>
      <c r="C186" s="37" t="s">
        <v>355</v>
      </c>
      <c r="D186" s="36" t="s">
        <v>32</v>
      </c>
      <c r="E186" s="29">
        <v>2</v>
      </c>
      <c r="F186" s="9">
        <v>71.510000000000005</v>
      </c>
      <c r="G186" s="32">
        <f t="shared" si="4"/>
        <v>143.02000000000001</v>
      </c>
      <c r="H186" s="33"/>
      <c r="I186" s="34">
        <f t="shared" si="5"/>
        <v>0</v>
      </c>
    </row>
    <row r="187" spans="1:9" ht="30" x14ac:dyDescent="0.25">
      <c r="A187" s="36"/>
      <c r="B187" s="36" t="s">
        <v>356</v>
      </c>
      <c r="C187" s="37" t="s">
        <v>357</v>
      </c>
      <c r="D187" s="36" t="s">
        <v>32</v>
      </c>
      <c r="E187" s="29">
        <v>2</v>
      </c>
      <c r="F187" s="9">
        <v>74.89</v>
      </c>
      <c r="G187" s="32">
        <f t="shared" si="4"/>
        <v>149.78</v>
      </c>
      <c r="H187" s="33"/>
      <c r="I187" s="34">
        <f t="shared" si="5"/>
        <v>0</v>
      </c>
    </row>
    <row r="188" spans="1:9" x14ac:dyDescent="0.25">
      <c r="A188" s="36" t="s">
        <v>358</v>
      </c>
      <c r="B188" s="36"/>
      <c r="C188" s="38" t="s">
        <v>359</v>
      </c>
      <c r="D188" s="36"/>
      <c r="E188" s="29"/>
      <c r="F188" s="9"/>
      <c r="G188" s="35"/>
      <c r="H188" s="35"/>
      <c r="I188" s="35"/>
    </row>
    <row r="189" spans="1:9" x14ac:dyDescent="0.25">
      <c r="A189" s="36"/>
      <c r="B189" s="36" t="s">
        <v>360</v>
      </c>
      <c r="C189" s="36" t="s">
        <v>361</v>
      </c>
      <c r="D189" s="36" t="s">
        <v>42</v>
      </c>
      <c r="E189" s="29">
        <v>20</v>
      </c>
      <c r="F189" s="9">
        <v>107.52000000000001</v>
      </c>
      <c r="G189" s="32">
        <f t="shared" si="4"/>
        <v>2150.4</v>
      </c>
      <c r="H189" s="33"/>
      <c r="I189" s="34">
        <f t="shared" si="5"/>
        <v>0</v>
      </c>
    </row>
    <row r="190" spans="1:9" x14ac:dyDescent="0.25">
      <c r="A190" s="36"/>
      <c r="B190" s="36" t="s">
        <v>362</v>
      </c>
      <c r="C190" s="36" t="s">
        <v>363</v>
      </c>
      <c r="D190" s="36" t="s">
        <v>42</v>
      </c>
      <c r="E190" s="29">
        <v>20</v>
      </c>
      <c r="F190" s="9">
        <v>120.96000000000001</v>
      </c>
      <c r="G190" s="32">
        <f t="shared" si="4"/>
        <v>2419.2000000000003</v>
      </c>
      <c r="H190" s="33"/>
      <c r="I190" s="34">
        <f t="shared" si="5"/>
        <v>0</v>
      </c>
    </row>
    <row r="191" spans="1:9" x14ac:dyDescent="0.25">
      <c r="A191" s="36"/>
      <c r="B191" s="36" t="s">
        <v>364</v>
      </c>
      <c r="C191" s="36" t="s">
        <v>365</v>
      </c>
      <c r="D191" s="36" t="s">
        <v>42</v>
      </c>
      <c r="E191" s="29">
        <v>20</v>
      </c>
      <c r="F191" s="9">
        <v>128.22</v>
      </c>
      <c r="G191" s="32">
        <f t="shared" si="4"/>
        <v>2564.4</v>
      </c>
      <c r="H191" s="33"/>
      <c r="I191" s="34">
        <f t="shared" si="5"/>
        <v>0</v>
      </c>
    </row>
    <row r="192" spans="1:9" x14ac:dyDescent="0.25">
      <c r="A192" s="36"/>
      <c r="B192" s="36" t="s">
        <v>366</v>
      </c>
      <c r="C192" s="36" t="s">
        <v>367</v>
      </c>
      <c r="D192" s="36" t="s">
        <v>42</v>
      </c>
      <c r="E192" s="29">
        <v>10</v>
      </c>
      <c r="F192" s="9">
        <v>138.88000000000002</v>
      </c>
      <c r="G192" s="32">
        <f t="shared" si="4"/>
        <v>1388.8000000000002</v>
      </c>
      <c r="H192" s="33"/>
      <c r="I192" s="34">
        <f t="shared" si="5"/>
        <v>0</v>
      </c>
    </row>
    <row r="193" spans="1:9" x14ac:dyDescent="0.25">
      <c r="A193" s="36"/>
      <c r="B193" s="36" t="s">
        <v>368</v>
      </c>
      <c r="C193" s="36" t="s">
        <v>369</v>
      </c>
      <c r="D193" s="36" t="s">
        <v>42</v>
      </c>
      <c r="E193" s="29">
        <v>10</v>
      </c>
      <c r="F193" s="9">
        <v>147.21</v>
      </c>
      <c r="G193" s="32">
        <f t="shared" si="4"/>
        <v>1472.1000000000001</v>
      </c>
      <c r="H193" s="33"/>
      <c r="I193" s="34">
        <f t="shared" si="5"/>
        <v>0</v>
      </c>
    </row>
    <row r="194" spans="1:9" x14ac:dyDescent="0.25">
      <c r="A194" s="36"/>
      <c r="B194" s="36" t="s">
        <v>370</v>
      </c>
      <c r="C194" s="36" t="s">
        <v>371</v>
      </c>
      <c r="D194" s="36" t="s">
        <v>42</v>
      </c>
      <c r="E194" s="29">
        <v>5</v>
      </c>
      <c r="F194" s="9">
        <v>113.12</v>
      </c>
      <c r="G194" s="32">
        <f t="shared" si="4"/>
        <v>565.6</v>
      </c>
      <c r="H194" s="33"/>
      <c r="I194" s="34">
        <f t="shared" si="5"/>
        <v>0</v>
      </c>
    </row>
    <row r="195" spans="1:9" x14ac:dyDescent="0.25">
      <c r="A195" s="36"/>
      <c r="B195" s="36" t="s">
        <v>372</v>
      </c>
      <c r="C195" s="36" t="s">
        <v>373</v>
      </c>
      <c r="D195" s="36" t="s">
        <v>42</v>
      </c>
      <c r="E195" s="29">
        <v>10</v>
      </c>
      <c r="F195" s="9">
        <v>126.56000000000002</v>
      </c>
      <c r="G195" s="32">
        <f t="shared" si="4"/>
        <v>1265.6000000000001</v>
      </c>
      <c r="H195" s="33"/>
      <c r="I195" s="34">
        <f t="shared" si="5"/>
        <v>0</v>
      </c>
    </row>
    <row r="196" spans="1:9" x14ac:dyDescent="0.25">
      <c r="A196" s="36"/>
      <c r="B196" s="36" t="s">
        <v>374</v>
      </c>
      <c r="C196" s="36" t="s">
        <v>375</v>
      </c>
      <c r="D196" s="36" t="s">
        <v>42</v>
      </c>
      <c r="E196" s="29">
        <v>10</v>
      </c>
      <c r="F196" s="9">
        <v>134.15</v>
      </c>
      <c r="G196" s="32">
        <f t="shared" si="4"/>
        <v>1341.5</v>
      </c>
      <c r="H196" s="33"/>
      <c r="I196" s="34">
        <f t="shared" si="5"/>
        <v>0</v>
      </c>
    </row>
    <row r="197" spans="1:9" x14ac:dyDescent="0.25">
      <c r="A197" s="36"/>
      <c r="B197" s="36" t="s">
        <v>376</v>
      </c>
      <c r="C197" s="36" t="s">
        <v>377</v>
      </c>
      <c r="D197" s="36" t="s">
        <v>42</v>
      </c>
      <c r="E197" s="29">
        <v>2</v>
      </c>
      <c r="F197" s="9">
        <v>164.08</v>
      </c>
      <c r="G197" s="32">
        <f t="shared" si="4"/>
        <v>328.16</v>
      </c>
      <c r="H197" s="33"/>
      <c r="I197" s="34">
        <f t="shared" si="5"/>
        <v>0</v>
      </c>
    </row>
    <row r="198" spans="1:9" x14ac:dyDescent="0.25">
      <c r="A198" s="36"/>
      <c r="B198" s="36" t="s">
        <v>378</v>
      </c>
      <c r="C198" s="36" t="s">
        <v>379</v>
      </c>
      <c r="D198" s="36" t="s">
        <v>42</v>
      </c>
      <c r="E198" s="29">
        <v>2</v>
      </c>
      <c r="F198" s="9">
        <v>173.93</v>
      </c>
      <c r="G198" s="32">
        <f t="shared" si="4"/>
        <v>347.86</v>
      </c>
      <c r="H198" s="33"/>
      <c r="I198" s="34">
        <f t="shared" si="5"/>
        <v>0</v>
      </c>
    </row>
    <row r="199" spans="1:9" x14ac:dyDescent="0.25">
      <c r="A199" s="36"/>
      <c r="B199" s="36" t="s">
        <v>380</v>
      </c>
      <c r="C199" s="36" t="s">
        <v>381</v>
      </c>
      <c r="D199" s="36" t="s">
        <v>42</v>
      </c>
      <c r="E199" s="29">
        <v>5</v>
      </c>
      <c r="F199" s="9">
        <v>172.28</v>
      </c>
      <c r="G199" s="32">
        <f t="shared" si="4"/>
        <v>861.4</v>
      </c>
      <c r="H199" s="33"/>
      <c r="I199" s="34">
        <f t="shared" si="5"/>
        <v>0</v>
      </c>
    </row>
    <row r="200" spans="1:9" x14ac:dyDescent="0.25">
      <c r="A200" s="36"/>
      <c r="B200" s="36" t="s">
        <v>382</v>
      </c>
      <c r="C200" s="36" t="s">
        <v>383</v>
      </c>
      <c r="D200" s="36" t="s">
        <v>42</v>
      </c>
      <c r="E200" s="29">
        <v>5</v>
      </c>
      <c r="F200" s="9">
        <v>192.25</v>
      </c>
      <c r="G200" s="32">
        <f t="shared" si="4"/>
        <v>961.25</v>
      </c>
      <c r="H200" s="33"/>
      <c r="I200" s="34">
        <f t="shared" si="5"/>
        <v>0</v>
      </c>
    </row>
    <row r="201" spans="1:9" x14ac:dyDescent="0.25">
      <c r="A201" s="36"/>
      <c r="B201" s="36" t="s">
        <v>384</v>
      </c>
      <c r="C201" s="36" t="s">
        <v>385</v>
      </c>
      <c r="D201" s="36" t="s">
        <v>42</v>
      </c>
      <c r="E201" s="29">
        <v>5</v>
      </c>
      <c r="F201" s="9">
        <v>215.22</v>
      </c>
      <c r="G201" s="32">
        <f t="shared" si="4"/>
        <v>1076.0999999999999</v>
      </c>
      <c r="H201" s="33"/>
      <c r="I201" s="34">
        <f t="shared" si="5"/>
        <v>0</v>
      </c>
    </row>
    <row r="202" spans="1:9" x14ac:dyDescent="0.25">
      <c r="A202" s="36"/>
      <c r="B202" s="36" t="s">
        <v>386</v>
      </c>
      <c r="C202" s="36" t="s">
        <v>387</v>
      </c>
      <c r="D202" s="36" t="s">
        <v>42</v>
      </c>
      <c r="E202" s="29">
        <v>2</v>
      </c>
      <c r="F202" s="9">
        <v>181.36</v>
      </c>
      <c r="G202" s="32">
        <f t="shared" si="4"/>
        <v>362.72</v>
      </c>
      <c r="H202" s="33"/>
      <c r="I202" s="34">
        <f t="shared" si="5"/>
        <v>0</v>
      </c>
    </row>
    <row r="203" spans="1:9" x14ac:dyDescent="0.25">
      <c r="A203" s="36"/>
      <c r="B203" s="36" t="s">
        <v>388</v>
      </c>
      <c r="C203" s="36" t="s">
        <v>389</v>
      </c>
      <c r="D203" s="36" t="s">
        <v>42</v>
      </c>
      <c r="E203" s="29">
        <v>2</v>
      </c>
      <c r="F203" s="9">
        <v>202.36</v>
      </c>
      <c r="G203" s="32">
        <f t="shared" si="4"/>
        <v>404.72</v>
      </c>
      <c r="H203" s="33"/>
      <c r="I203" s="34">
        <f t="shared" si="5"/>
        <v>0</v>
      </c>
    </row>
    <row r="204" spans="1:9" x14ac:dyDescent="0.25">
      <c r="A204" s="36"/>
      <c r="B204" s="36" t="s">
        <v>390</v>
      </c>
      <c r="C204" s="36" t="s">
        <v>391</v>
      </c>
      <c r="D204" s="36" t="s">
        <v>42</v>
      </c>
      <c r="E204" s="29">
        <v>2</v>
      </c>
      <c r="F204" s="9">
        <v>226.54</v>
      </c>
      <c r="G204" s="32">
        <f t="shared" si="4"/>
        <v>453.08</v>
      </c>
      <c r="H204" s="33"/>
      <c r="I204" s="34">
        <f t="shared" si="5"/>
        <v>0</v>
      </c>
    </row>
    <row r="205" spans="1:9" x14ac:dyDescent="0.25">
      <c r="A205" s="36"/>
      <c r="B205" s="36" t="s">
        <v>392</v>
      </c>
      <c r="C205" s="36" t="s">
        <v>393</v>
      </c>
      <c r="D205" s="36" t="s">
        <v>42</v>
      </c>
      <c r="E205" s="29">
        <v>10</v>
      </c>
      <c r="F205" s="9">
        <v>176.4</v>
      </c>
      <c r="G205" s="32">
        <f t="shared" si="4"/>
        <v>1764</v>
      </c>
      <c r="H205" s="33"/>
      <c r="I205" s="34">
        <f t="shared" si="5"/>
        <v>0</v>
      </c>
    </row>
    <row r="206" spans="1:9" x14ac:dyDescent="0.25">
      <c r="A206" s="36"/>
      <c r="B206" s="36" t="s">
        <v>394</v>
      </c>
      <c r="C206" s="36" t="s">
        <v>395</v>
      </c>
      <c r="D206" s="36" t="s">
        <v>42</v>
      </c>
      <c r="E206" s="29">
        <v>25</v>
      </c>
      <c r="F206" s="9">
        <v>186.98</v>
      </c>
      <c r="G206" s="32">
        <f t="shared" si="4"/>
        <v>4674.5</v>
      </c>
      <c r="H206" s="33"/>
      <c r="I206" s="34">
        <f t="shared" si="5"/>
        <v>0</v>
      </c>
    </row>
    <row r="207" spans="1:9" x14ac:dyDescent="0.25">
      <c r="A207" s="36"/>
      <c r="B207" s="36" t="s">
        <v>396</v>
      </c>
      <c r="C207" s="36" t="s">
        <v>397</v>
      </c>
      <c r="D207" s="36" t="s">
        <v>42</v>
      </c>
      <c r="E207" s="29">
        <v>3</v>
      </c>
      <c r="F207" s="9">
        <v>211.68</v>
      </c>
      <c r="G207" s="32">
        <f t="shared" ref="G207:G239" si="6">E207*F207</f>
        <v>635.04</v>
      </c>
      <c r="H207" s="33"/>
      <c r="I207" s="34">
        <f t="shared" ref="I207:I239" si="7">E207*H207</f>
        <v>0</v>
      </c>
    </row>
    <row r="208" spans="1:9" x14ac:dyDescent="0.25">
      <c r="A208" s="36"/>
      <c r="B208" s="36" t="s">
        <v>398</v>
      </c>
      <c r="C208" s="36" t="s">
        <v>399</v>
      </c>
      <c r="D208" s="36" t="s">
        <v>42</v>
      </c>
      <c r="E208" s="29">
        <v>5</v>
      </c>
      <c r="F208" s="9">
        <v>224.38</v>
      </c>
      <c r="G208" s="32">
        <f t="shared" si="6"/>
        <v>1121.9000000000001</v>
      </c>
      <c r="H208" s="33"/>
      <c r="I208" s="34">
        <f t="shared" si="7"/>
        <v>0</v>
      </c>
    </row>
    <row r="209" spans="1:9" x14ac:dyDescent="0.25">
      <c r="A209" s="36"/>
      <c r="B209" s="36" t="s">
        <v>400</v>
      </c>
      <c r="C209" s="36" t="s">
        <v>401</v>
      </c>
      <c r="D209" s="36" t="s">
        <v>42</v>
      </c>
      <c r="E209" s="29">
        <v>4</v>
      </c>
      <c r="F209" s="9">
        <v>183.68</v>
      </c>
      <c r="G209" s="32">
        <f t="shared" si="6"/>
        <v>734.72</v>
      </c>
      <c r="H209" s="33"/>
      <c r="I209" s="34">
        <f t="shared" si="7"/>
        <v>0</v>
      </c>
    </row>
    <row r="210" spans="1:9" x14ac:dyDescent="0.25">
      <c r="A210" s="36"/>
      <c r="B210" s="36" t="s">
        <v>402</v>
      </c>
      <c r="C210" s="36" t="s">
        <v>403</v>
      </c>
      <c r="D210" s="36" t="s">
        <v>42</v>
      </c>
      <c r="E210" s="29">
        <v>4</v>
      </c>
      <c r="F210" s="9">
        <v>194.7</v>
      </c>
      <c r="G210" s="32">
        <f t="shared" si="6"/>
        <v>778.8</v>
      </c>
      <c r="H210" s="33"/>
      <c r="I210" s="34">
        <f t="shared" si="7"/>
        <v>0</v>
      </c>
    </row>
    <row r="211" spans="1:9" x14ac:dyDescent="0.25">
      <c r="A211" s="36"/>
      <c r="B211" s="36" t="s">
        <v>404</v>
      </c>
      <c r="C211" s="36" t="s">
        <v>405</v>
      </c>
      <c r="D211" s="36" t="s">
        <v>42</v>
      </c>
      <c r="E211" s="29">
        <v>4</v>
      </c>
      <c r="F211" s="9">
        <v>220.08</v>
      </c>
      <c r="G211" s="32">
        <f t="shared" si="6"/>
        <v>880.32</v>
      </c>
      <c r="H211" s="33"/>
      <c r="I211" s="34">
        <f t="shared" si="7"/>
        <v>0</v>
      </c>
    </row>
    <row r="212" spans="1:9" x14ac:dyDescent="0.25">
      <c r="A212" s="36"/>
      <c r="B212" s="36" t="s">
        <v>406</v>
      </c>
      <c r="C212" s="36" t="s">
        <v>407</v>
      </c>
      <c r="D212" s="36" t="s">
        <v>42</v>
      </c>
      <c r="E212" s="29">
        <v>4</v>
      </c>
      <c r="F212" s="9">
        <v>233.29</v>
      </c>
      <c r="G212" s="32">
        <f t="shared" si="6"/>
        <v>933.16</v>
      </c>
      <c r="H212" s="33"/>
      <c r="I212" s="34">
        <f t="shared" si="7"/>
        <v>0</v>
      </c>
    </row>
    <row r="213" spans="1:9" x14ac:dyDescent="0.25">
      <c r="A213" s="36" t="s">
        <v>408</v>
      </c>
      <c r="B213" s="36"/>
      <c r="C213" s="38" t="s">
        <v>409</v>
      </c>
      <c r="D213" s="36"/>
      <c r="E213" s="29"/>
      <c r="F213" s="9"/>
      <c r="G213" s="35"/>
      <c r="H213" s="35"/>
      <c r="I213" s="35"/>
    </row>
    <row r="214" spans="1:9" x14ac:dyDescent="0.25">
      <c r="A214" s="36"/>
      <c r="B214" s="36" t="s">
        <v>410</v>
      </c>
      <c r="C214" s="36" t="s">
        <v>411</v>
      </c>
      <c r="D214" s="36" t="s">
        <v>42</v>
      </c>
      <c r="E214" s="29">
        <v>4</v>
      </c>
      <c r="F214" s="9">
        <v>115.17</v>
      </c>
      <c r="G214" s="32">
        <f t="shared" si="6"/>
        <v>460.68</v>
      </c>
      <c r="H214" s="33"/>
      <c r="I214" s="34">
        <f t="shared" si="7"/>
        <v>0</v>
      </c>
    </row>
    <row r="215" spans="1:9" x14ac:dyDescent="0.25">
      <c r="A215" s="36"/>
      <c r="B215" s="36" t="s">
        <v>412</v>
      </c>
      <c r="C215" s="36" t="s">
        <v>413</v>
      </c>
      <c r="D215" s="36" t="s">
        <v>42</v>
      </c>
      <c r="E215" s="29">
        <v>4</v>
      </c>
      <c r="F215" s="9">
        <v>131</v>
      </c>
      <c r="G215" s="32">
        <f t="shared" si="6"/>
        <v>524</v>
      </c>
      <c r="H215" s="33"/>
      <c r="I215" s="34">
        <f t="shared" si="7"/>
        <v>0</v>
      </c>
    </row>
    <row r="216" spans="1:9" x14ac:dyDescent="0.25">
      <c r="A216" s="36"/>
      <c r="B216" s="36" t="s">
        <v>414</v>
      </c>
      <c r="C216" s="36" t="s">
        <v>415</v>
      </c>
      <c r="D216" s="36" t="s">
        <v>42</v>
      </c>
      <c r="E216" s="29">
        <v>2</v>
      </c>
      <c r="F216" s="9">
        <v>125.4</v>
      </c>
      <c r="G216" s="32">
        <f t="shared" si="6"/>
        <v>250.8</v>
      </c>
      <c r="H216" s="33"/>
      <c r="I216" s="34">
        <f t="shared" si="7"/>
        <v>0</v>
      </c>
    </row>
    <row r="217" spans="1:9" x14ac:dyDescent="0.25">
      <c r="A217" s="36"/>
      <c r="B217" s="36" t="s">
        <v>416</v>
      </c>
      <c r="C217" s="36" t="s">
        <v>417</v>
      </c>
      <c r="D217" s="36" t="s">
        <v>42</v>
      </c>
      <c r="E217" s="29">
        <v>2</v>
      </c>
      <c r="F217" s="9">
        <v>141.24</v>
      </c>
      <c r="G217" s="32">
        <f t="shared" si="6"/>
        <v>282.48</v>
      </c>
      <c r="H217" s="33"/>
      <c r="I217" s="34">
        <f t="shared" si="7"/>
        <v>0</v>
      </c>
    </row>
    <row r="218" spans="1:9" x14ac:dyDescent="0.25">
      <c r="A218" s="36"/>
      <c r="B218" s="36" t="s">
        <v>418</v>
      </c>
      <c r="C218" s="36" t="s">
        <v>419</v>
      </c>
      <c r="D218" s="36" t="s">
        <v>42</v>
      </c>
      <c r="E218" s="29">
        <v>2</v>
      </c>
      <c r="F218" s="9">
        <v>130.02000000000001</v>
      </c>
      <c r="G218" s="32">
        <f t="shared" si="6"/>
        <v>260.04000000000002</v>
      </c>
      <c r="H218" s="33"/>
      <c r="I218" s="34">
        <f t="shared" si="7"/>
        <v>0</v>
      </c>
    </row>
    <row r="219" spans="1:9" x14ac:dyDescent="0.25">
      <c r="A219" s="36"/>
      <c r="B219" s="36" t="s">
        <v>420</v>
      </c>
      <c r="C219" s="36" t="s">
        <v>421</v>
      </c>
      <c r="D219" s="36" t="s">
        <v>42</v>
      </c>
      <c r="E219" s="29">
        <v>2</v>
      </c>
      <c r="F219" s="9">
        <v>145.86000000000001</v>
      </c>
      <c r="G219" s="32">
        <f t="shared" si="6"/>
        <v>291.72000000000003</v>
      </c>
      <c r="H219" s="33"/>
      <c r="I219" s="34">
        <f t="shared" si="7"/>
        <v>0</v>
      </c>
    </row>
    <row r="220" spans="1:9" x14ac:dyDescent="0.25">
      <c r="A220" s="36"/>
      <c r="B220" s="36" t="s">
        <v>422</v>
      </c>
      <c r="C220" s="36" t="s">
        <v>423</v>
      </c>
      <c r="D220" s="36" t="s">
        <v>42</v>
      </c>
      <c r="E220" s="29">
        <v>2</v>
      </c>
      <c r="F220" s="9">
        <v>135.08000000000001</v>
      </c>
      <c r="G220" s="32">
        <f t="shared" si="6"/>
        <v>270.16000000000003</v>
      </c>
      <c r="H220" s="33"/>
      <c r="I220" s="34">
        <f t="shared" si="7"/>
        <v>0</v>
      </c>
    </row>
    <row r="221" spans="1:9" x14ac:dyDescent="0.25">
      <c r="A221" s="36"/>
      <c r="B221" s="36" t="s">
        <v>424</v>
      </c>
      <c r="C221" s="36" t="s">
        <v>425</v>
      </c>
      <c r="D221" s="36" t="s">
        <v>42</v>
      </c>
      <c r="E221" s="29">
        <v>2</v>
      </c>
      <c r="F221" s="9">
        <v>150.91999999999999</v>
      </c>
      <c r="G221" s="32">
        <f t="shared" si="6"/>
        <v>301.83999999999997</v>
      </c>
      <c r="H221" s="33"/>
      <c r="I221" s="34">
        <f t="shared" si="7"/>
        <v>0</v>
      </c>
    </row>
    <row r="222" spans="1:9" x14ac:dyDescent="0.25">
      <c r="A222" s="36"/>
      <c r="B222" s="36" t="s">
        <v>426</v>
      </c>
      <c r="C222" s="36" t="s">
        <v>427</v>
      </c>
      <c r="D222" s="36" t="s">
        <v>42</v>
      </c>
      <c r="E222" s="29">
        <v>1</v>
      </c>
      <c r="F222" s="9">
        <v>163.57</v>
      </c>
      <c r="G222" s="32">
        <f t="shared" si="6"/>
        <v>163.57</v>
      </c>
      <c r="H222" s="33"/>
      <c r="I222" s="34">
        <f t="shared" si="7"/>
        <v>0</v>
      </c>
    </row>
    <row r="223" spans="1:9" x14ac:dyDescent="0.25">
      <c r="A223" s="36"/>
      <c r="B223" s="36" t="s">
        <v>428</v>
      </c>
      <c r="C223" s="36" t="s">
        <v>429</v>
      </c>
      <c r="D223" s="36" t="s">
        <v>42</v>
      </c>
      <c r="E223" s="29">
        <v>1</v>
      </c>
      <c r="F223" s="9">
        <v>179.41</v>
      </c>
      <c r="G223" s="32">
        <f t="shared" si="6"/>
        <v>179.41</v>
      </c>
      <c r="H223" s="33"/>
      <c r="I223" s="34">
        <f t="shared" si="7"/>
        <v>0</v>
      </c>
    </row>
    <row r="224" spans="1:9" x14ac:dyDescent="0.25">
      <c r="A224" s="36" t="s">
        <v>430</v>
      </c>
      <c r="B224" s="36"/>
      <c r="C224" s="38" t="s">
        <v>431</v>
      </c>
      <c r="D224" s="36"/>
      <c r="E224" s="29"/>
      <c r="F224" s="9"/>
      <c r="G224" s="35"/>
      <c r="H224" s="35"/>
      <c r="I224" s="35"/>
    </row>
    <row r="225" spans="1:9" x14ac:dyDescent="0.25">
      <c r="A225" s="36"/>
      <c r="B225" s="36" t="s">
        <v>432</v>
      </c>
      <c r="C225" s="36" t="s">
        <v>433</v>
      </c>
      <c r="D225" s="36" t="s">
        <v>461</v>
      </c>
      <c r="E225" s="29">
        <v>1</v>
      </c>
      <c r="F225" s="9">
        <v>5025.5</v>
      </c>
      <c r="G225" s="32">
        <f t="shared" si="6"/>
        <v>5025.5</v>
      </c>
      <c r="H225" s="33"/>
      <c r="I225" s="34">
        <f t="shared" si="7"/>
        <v>0</v>
      </c>
    </row>
    <row r="226" spans="1:9" x14ac:dyDescent="0.25">
      <c r="A226" s="36"/>
      <c r="B226" s="36" t="s">
        <v>434</v>
      </c>
      <c r="C226" s="36" t="s">
        <v>435</v>
      </c>
      <c r="D226" s="36" t="s">
        <v>461</v>
      </c>
      <c r="E226" s="29">
        <v>1</v>
      </c>
      <c r="F226" s="9">
        <v>1739.1</v>
      </c>
      <c r="G226" s="32">
        <f t="shared" si="6"/>
        <v>1739.1</v>
      </c>
      <c r="H226" s="33"/>
      <c r="I226" s="34">
        <f t="shared" si="7"/>
        <v>0</v>
      </c>
    </row>
    <row r="227" spans="1:9" x14ac:dyDescent="0.25">
      <c r="A227" s="36"/>
      <c r="B227" s="36" t="s">
        <v>436</v>
      </c>
      <c r="C227" s="36" t="s">
        <v>437</v>
      </c>
      <c r="D227" s="36" t="s">
        <v>32</v>
      </c>
      <c r="E227" s="29">
        <v>20</v>
      </c>
      <c r="F227" s="9">
        <v>94</v>
      </c>
      <c r="G227" s="32">
        <f t="shared" si="6"/>
        <v>1880</v>
      </c>
      <c r="H227" s="33"/>
      <c r="I227" s="34">
        <f t="shared" si="7"/>
        <v>0</v>
      </c>
    </row>
    <row r="228" spans="1:9" x14ac:dyDescent="0.25">
      <c r="A228" s="36"/>
      <c r="B228" s="36" t="s">
        <v>438</v>
      </c>
      <c r="C228" s="36" t="s">
        <v>439</v>
      </c>
      <c r="D228" s="36" t="s">
        <v>32</v>
      </c>
      <c r="E228" s="29">
        <v>20</v>
      </c>
      <c r="F228" s="9">
        <v>36.630000000000003</v>
      </c>
      <c r="G228" s="32">
        <f t="shared" si="6"/>
        <v>732.6</v>
      </c>
      <c r="H228" s="33"/>
      <c r="I228" s="34">
        <f t="shared" si="7"/>
        <v>0</v>
      </c>
    </row>
    <row r="229" spans="1:9" x14ac:dyDescent="0.25">
      <c r="A229" s="36"/>
      <c r="B229" s="36" t="s">
        <v>440</v>
      </c>
      <c r="C229" s="36" t="s">
        <v>441</v>
      </c>
      <c r="D229" s="36" t="s">
        <v>32</v>
      </c>
      <c r="E229" s="29">
        <v>4</v>
      </c>
      <c r="F229" s="9">
        <v>194.5</v>
      </c>
      <c r="G229" s="32">
        <f t="shared" si="6"/>
        <v>778</v>
      </c>
      <c r="H229" s="33"/>
      <c r="I229" s="34">
        <f t="shared" si="7"/>
        <v>0</v>
      </c>
    </row>
    <row r="230" spans="1:9" x14ac:dyDescent="0.25">
      <c r="A230" s="36" t="s">
        <v>442</v>
      </c>
      <c r="B230" s="36"/>
      <c r="C230" s="38" t="s">
        <v>33</v>
      </c>
      <c r="D230" s="36"/>
      <c r="E230" s="29"/>
      <c r="F230" s="9"/>
      <c r="G230" s="35"/>
      <c r="H230" s="35"/>
      <c r="I230" s="35"/>
    </row>
    <row r="231" spans="1:9" x14ac:dyDescent="0.25">
      <c r="A231" s="36"/>
      <c r="B231" s="36" t="s">
        <v>443</v>
      </c>
      <c r="C231" s="36" t="s">
        <v>444</v>
      </c>
      <c r="D231" s="36" t="s">
        <v>462</v>
      </c>
      <c r="E231" s="29">
        <v>1</v>
      </c>
      <c r="F231" s="9">
        <v>100</v>
      </c>
      <c r="G231" s="32">
        <f t="shared" si="6"/>
        <v>100</v>
      </c>
      <c r="H231" s="33"/>
      <c r="I231" s="34">
        <f t="shared" si="7"/>
        <v>0</v>
      </c>
    </row>
    <row r="232" spans="1:9" x14ac:dyDescent="0.25">
      <c r="A232" s="36"/>
      <c r="B232" s="36" t="s">
        <v>445</v>
      </c>
      <c r="C232" s="36" t="s">
        <v>446</v>
      </c>
      <c r="D232" s="36" t="s">
        <v>32</v>
      </c>
      <c r="E232" s="29">
        <v>86</v>
      </c>
      <c r="F232" s="9">
        <v>8.6999999999999993</v>
      </c>
      <c r="G232" s="32">
        <f t="shared" si="6"/>
        <v>748.19999999999993</v>
      </c>
      <c r="H232" s="33"/>
      <c r="I232" s="34">
        <f t="shared" si="7"/>
        <v>0</v>
      </c>
    </row>
    <row r="233" spans="1:9" x14ac:dyDescent="0.25">
      <c r="A233" s="36"/>
      <c r="B233" s="36" t="s">
        <v>447</v>
      </c>
      <c r="C233" s="36" t="s">
        <v>448</v>
      </c>
      <c r="D233" s="36" t="s">
        <v>32</v>
      </c>
      <c r="E233" s="29">
        <v>152</v>
      </c>
      <c r="F233" s="9">
        <v>3.12</v>
      </c>
      <c r="G233" s="32">
        <f t="shared" si="6"/>
        <v>474.24</v>
      </c>
      <c r="H233" s="33"/>
      <c r="I233" s="34">
        <f t="shared" si="7"/>
        <v>0</v>
      </c>
    </row>
    <row r="234" spans="1:9" x14ac:dyDescent="0.25">
      <c r="A234" s="36"/>
      <c r="B234" s="36" t="s">
        <v>449</v>
      </c>
      <c r="C234" s="36" t="s">
        <v>450</v>
      </c>
      <c r="D234" s="36" t="s">
        <v>32</v>
      </c>
      <c r="E234" s="29">
        <v>150</v>
      </c>
      <c r="F234" s="9">
        <v>3.92</v>
      </c>
      <c r="G234" s="32">
        <f t="shared" si="6"/>
        <v>588</v>
      </c>
      <c r="H234" s="33"/>
      <c r="I234" s="34">
        <f t="shared" si="7"/>
        <v>0</v>
      </c>
    </row>
    <row r="235" spans="1:9" x14ac:dyDescent="0.25">
      <c r="A235" s="36"/>
      <c r="B235" s="36" t="s">
        <v>451</v>
      </c>
      <c r="C235" s="36" t="s">
        <v>452</v>
      </c>
      <c r="D235" s="36" t="s">
        <v>32</v>
      </c>
      <c r="E235" s="29">
        <v>40</v>
      </c>
      <c r="F235" s="9">
        <v>83.73</v>
      </c>
      <c r="G235" s="32">
        <f t="shared" si="6"/>
        <v>3349.2000000000003</v>
      </c>
      <c r="H235" s="33"/>
      <c r="I235" s="34">
        <f t="shared" si="7"/>
        <v>0</v>
      </c>
    </row>
    <row r="236" spans="1:9" x14ac:dyDescent="0.25">
      <c r="A236" s="36"/>
      <c r="B236" s="36" t="s">
        <v>453</v>
      </c>
      <c r="C236" s="36" t="s">
        <v>454</v>
      </c>
      <c r="D236" s="36" t="s">
        <v>32</v>
      </c>
      <c r="E236" s="29">
        <v>40</v>
      </c>
      <c r="F236" s="9">
        <v>137.24</v>
      </c>
      <c r="G236" s="32">
        <f t="shared" si="6"/>
        <v>5489.6</v>
      </c>
      <c r="H236" s="33"/>
      <c r="I236" s="34">
        <f t="shared" si="7"/>
        <v>0</v>
      </c>
    </row>
    <row r="237" spans="1:9" x14ac:dyDescent="0.25">
      <c r="A237" s="36"/>
      <c r="B237" s="36" t="s">
        <v>455</v>
      </c>
      <c r="C237" s="36" t="s">
        <v>456</v>
      </c>
      <c r="D237" s="36" t="s">
        <v>463</v>
      </c>
      <c r="E237" s="29">
        <v>10</v>
      </c>
      <c r="F237" s="9">
        <v>39.450000000000003</v>
      </c>
      <c r="G237" s="32">
        <f t="shared" si="6"/>
        <v>394.5</v>
      </c>
      <c r="H237" s="33"/>
      <c r="I237" s="34">
        <f t="shared" si="7"/>
        <v>0</v>
      </c>
    </row>
    <row r="238" spans="1:9" x14ac:dyDescent="0.25">
      <c r="A238" s="36"/>
      <c r="B238" s="36" t="s">
        <v>457</v>
      </c>
      <c r="C238" s="36" t="s">
        <v>458</v>
      </c>
      <c r="D238" s="36" t="s">
        <v>463</v>
      </c>
      <c r="E238" s="29">
        <v>10</v>
      </c>
      <c r="F238" s="9">
        <v>120</v>
      </c>
      <c r="G238" s="32">
        <f t="shared" si="6"/>
        <v>1200</v>
      </c>
      <c r="H238" s="33"/>
      <c r="I238" s="34">
        <f t="shared" si="7"/>
        <v>0</v>
      </c>
    </row>
    <row r="239" spans="1:9" ht="30" x14ac:dyDescent="0.25">
      <c r="A239" s="36"/>
      <c r="B239" s="36" t="s">
        <v>459</v>
      </c>
      <c r="C239" s="37" t="s">
        <v>460</v>
      </c>
      <c r="D239" s="36" t="s">
        <v>42</v>
      </c>
      <c r="E239" s="29">
        <v>2</v>
      </c>
      <c r="F239" s="9">
        <v>400</v>
      </c>
      <c r="G239" s="32">
        <f t="shared" si="6"/>
        <v>800</v>
      </c>
      <c r="H239" s="33"/>
      <c r="I239" s="34">
        <f t="shared" si="7"/>
        <v>0</v>
      </c>
    </row>
  </sheetData>
  <sheetProtection algorithmName="SHA-512" hashValue="+3IqCnEOLI0wbcu96EhoyY/DoWZG483k+FwQaNRttC6hL4jS+zne8zGQOaGm2p69IrR2imtlm4vxKKr7XoNuFQ==" saltValue="sEnPTDc8lTn2472Bf4tEyg==" spinCount="100000" sheet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dataValidations count="1">
    <dataValidation type="decimal" operator="lessThanOrEqual" allowBlank="1" showInputMessage="1" showErrorMessage="1" errorTitle="ATENCIÓN" error="EL PRECIO UNITARIO OFERTADO TIENE QUE SER MENOR O IGUAL QUE EL PRECIO UNITARIO DE LICITACIÓN" sqref="H14:H239" xr:uid="{C47F43DF-D7DD-4082-8B43-F9CF78DE4A25}">
      <formula1>F14</formula1>
    </dataValidation>
  </dataValidations>
  <pageMargins left="0.7" right="0.7" top="0.75" bottom="0.75" header="0.3" footer="0.3"/>
  <pageSetup paperSize="9" orientation="portrait" r:id="rId1"/>
  <ignoredErrors>
    <ignoredError sqref="G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/>
  </sheetViews>
  <sheetFormatPr baseColWidth="10" defaultColWidth="11.42578125" defaultRowHeight="15" x14ac:dyDescent="0.25"/>
  <cols>
    <col min="2" max="2" width="67.7109375" customWidth="1"/>
  </cols>
  <sheetData>
    <row r="1" spans="1:2" ht="15.75" thickBot="1" x14ac:dyDescent="0.3">
      <c r="A1" s="1"/>
      <c r="B1" s="2" t="s">
        <v>29</v>
      </c>
    </row>
    <row r="2" spans="1:2" ht="15.75" thickBot="1" x14ac:dyDescent="0.3">
      <c r="A2" s="3"/>
      <c r="B2" s="2" t="s">
        <v>30</v>
      </c>
    </row>
    <row r="3" spans="1:2" ht="15.75" thickBot="1" x14ac:dyDescent="0.3">
      <c r="A3" s="4"/>
      <c r="B3" s="2" t="s">
        <v>31</v>
      </c>
    </row>
  </sheetData>
  <sheetProtection algorithmName="SHA-512" hashValue="vUG7kvPcpdUZZV8Pyhy+NQOgqLya1WHO+GB+g0ZAqYw8EiwgPee27botloc5xqOdsbTf/rYxsB7jmcTjOzPq8A==" saltValue="i39sjyy8lKkA1BljRDqX+w==" spinCount="100000"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/>
  <cp:revision>1</cp:revision>
  <dcterms:created xsi:type="dcterms:W3CDTF">2025-06-25T10:08:44Z</dcterms:created>
  <dcterms:modified xsi:type="dcterms:W3CDTF">2025-06-25T10:10:04Z</dcterms:modified>
  <cp:category/>
  <cp:contentStatus/>
</cp:coreProperties>
</file>