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filterPrivacy="1" defaultThemeVersion="166925"/>
  <xr:revisionPtr revIDLastSave="0" documentId="8_{F36AA2CE-5FE7-4EB9-91E8-09C9F21A8A75}" xr6:coauthVersionLast="47" xr6:coauthVersionMax="47" xr10:uidLastSave="{00000000-0000-0000-0000-000000000000}"/>
  <bookViews>
    <workbookView xWindow="22932" yWindow="-108" windowWidth="23256" windowHeight="12456" xr2:uid="{4C14A961-5CE3-4CCF-84E3-E92106655329}"/>
  </bookViews>
  <sheets>
    <sheet name="CERTO" sheetId="1" r:id="rId1"/>
  </sheets>
  <definedNames>
    <definedName name="_xlnm._FilterDatabase" localSheetId="0" hidden="1">CERTO!$A$11:$I$494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494" i="1" l="1"/>
  <c r="I492" i="1"/>
  <c r="I491" i="1"/>
  <c r="I490" i="1"/>
  <c r="I489" i="1"/>
  <c r="I488" i="1"/>
  <c r="I487" i="1"/>
  <c r="I486" i="1"/>
  <c r="I485" i="1"/>
  <c r="I483" i="1"/>
  <c r="I482" i="1"/>
  <c r="I481" i="1"/>
  <c r="I479" i="1"/>
  <c r="I478" i="1"/>
  <c r="I476" i="1"/>
  <c r="I475" i="1"/>
  <c r="I474" i="1"/>
  <c r="I472" i="1"/>
  <c r="I471" i="1"/>
  <c r="I470" i="1"/>
  <c r="I468" i="1"/>
  <c r="I467" i="1"/>
  <c r="I465" i="1"/>
  <c r="I464" i="1"/>
  <c r="I463" i="1"/>
  <c r="I462" i="1"/>
  <c r="I459" i="1"/>
  <c r="I458" i="1"/>
  <c r="I457" i="1"/>
  <c r="I456" i="1"/>
  <c r="I455" i="1"/>
  <c r="I454" i="1"/>
  <c r="I453" i="1"/>
  <c r="I452" i="1"/>
  <c r="I450" i="1"/>
  <c r="I449" i="1"/>
  <c r="I448" i="1"/>
  <c r="I446" i="1"/>
  <c r="I445" i="1"/>
  <c r="I443" i="1"/>
  <c r="I442" i="1"/>
  <c r="I441" i="1"/>
  <c r="I439" i="1"/>
  <c r="I438" i="1"/>
  <c r="I437" i="1"/>
  <c r="I435" i="1"/>
  <c r="I434" i="1"/>
  <c r="I432" i="1"/>
  <c r="I431" i="1"/>
  <c r="I430" i="1"/>
  <c r="I429" i="1"/>
  <c r="I426" i="1"/>
  <c r="I425" i="1"/>
  <c r="I424" i="1"/>
  <c r="I422" i="1"/>
  <c r="I421" i="1"/>
  <c r="I420" i="1"/>
  <c r="I418" i="1"/>
  <c r="I417" i="1"/>
  <c r="I416" i="1"/>
  <c r="I414" i="1"/>
  <c r="I413" i="1"/>
  <c r="I412" i="1"/>
  <c r="I411" i="1"/>
  <c r="I409" i="1"/>
  <c r="I408" i="1"/>
  <c r="I406" i="1"/>
  <c r="I405" i="1"/>
  <c r="I404" i="1"/>
  <c r="I403" i="1"/>
  <c r="I401" i="1"/>
  <c r="I400" i="1"/>
  <c r="I399" i="1"/>
  <c r="I398" i="1"/>
  <c r="I397" i="1"/>
  <c r="I394" i="1"/>
  <c r="I393" i="1"/>
  <c r="I391" i="1"/>
  <c r="I390" i="1"/>
  <c r="I389" i="1"/>
  <c r="I388" i="1"/>
  <c r="I387" i="1"/>
  <c r="I386" i="1"/>
  <c r="I385" i="1"/>
  <c r="I384" i="1"/>
  <c r="I383" i="1"/>
  <c r="I381" i="1"/>
  <c r="I380" i="1"/>
  <c r="I379" i="1"/>
  <c r="I378" i="1"/>
  <c r="I377" i="1"/>
  <c r="I376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57" i="1"/>
  <c r="I356" i="1"/>
  <c r="I355" i="1"/>
  <c r="I354" i="1"/>
  <c r="I353" i="1"/>
  <c r="I352" i="1"/>
  <c r="I351" i="1"/>
  <c r="I350" i="1"/>
  <c r="I348" i="1"/>
  <c r="I347" i="1"/>
  <c r="I346" i="1"/>
  <c r="I344" i="1"/>
  <c r="I343" i="1"/>
  <c r="I341" i="1"/>
  <c r="I340" i="1"/>
  <c r="I339" i="1"/>
  <c r="I337" i="1"/>
  <c r="I336" i="1"/>
  <c r="I335" i="1"/>
  <c r="I333" i="1"/>
  <c r="I332" i="1"/>
  <c r="I330" i="1"/>
  <c r="I329" i="1"/>
  <c r="I328" i="1"/>
  <c r="I327" i="1"/>
  <c r="I325" i="1"/>
  <c r="I324" i="1"/>
  <c r="I323" i="1"/>
  <c r="I322" i="1"/>
  <c r="I321" i="1"/>
  <c r="I318" i="1"/>
  <c r="I317" i="1"/>
  <c r="I316" i="1"/>
  <c r="I315" i="1"/>
  <c r="I314" i="1"/>
  <c r="I313" i="1"/>
  <c r="I312" i="1"/>
  <c r="I311" i="1"/>
  <c r="I309" i="1"/>
  <c r="I308" i="1"/>
  <c r="I307" i="1"/>
  <c r="I305" i="1"/>
  <c r="I304" i="1"/>
  <c r="I302" i="1"/>
  <c r="I301" i="1"/>
  <c r="I300" i="1"/>
  <c r="I298" i="1"/>
  <c r="I297" i="1"/>
  <c r="I296" i="1"/>
  <c r="I295" i="1"/>
  <c r="I293" i="1"/>
  <c r="I292" i="1"/>
  <c r="I291" i="1"/>
  <c r="I289" i="1"/>
  <c r="I288" i="1"/>
  <c r="I287" i="1"/>
  <c r="I286" i="1"/>
  <c r="I284" i="1"/>
  <c r="I283" i="1"/>
  <c r="I282" i="1"/>
  <c r="I281" i="1"/>
  <c r="I280" i="1"/>
  <c r="I277" i="1"/>
  <c r="I276" i="1"/>
  <c r="I275" i="1"/>
  <c r="I274" i="1"/>
  <c r="I273" i="1"/>
  <c r="I272" i="1"/>
  <c r="I271" i="1"/>
  <c r="I270" i="1"/>
  <c r="I268" i="1"/>
  <c r="I267" i="1"/>
  <c r="I266" i="1"/>
  <c r="I264" i="1"/>
  <c r="I263" i="1"/>
  <c r="I261" i="1"/>
  <c r="I260" i="1"/>
  <c r="I259" i="1"/>
  <c r="I257" i="1"/>
  <c r="I256" i="1"/>
  <c r="I255" i="1"/>
  <c r="I253" i="1"/>
  <c r="I252" i="1"/>
  <c r="I250" i="1"/>
  <c r="I249" i="1"/>
  <c r="I248" i="1"/>
  <c r="I247" i="1"/>
  <c r="I245" i="1"/>
  <c r="I244" i="1"/>
  <c r="I243" i="1"/>
  <c r="I242" i="1"/>
  <c r="I239" i="1"/>
  <c r="I238" i="1"/>
  <c r="I237" i="1"/>
  <c r="I236" i="1"/>
  <c r="I235" i="1"/>
  <c r="I234" i="1"/>
  <c r="I233" i="1"/>
  <c r="I232" i="1"/>
  <c r="I230" i="1"/>
  <c r="I229" i="1"/>
  <c r="I228" i="1"/>
  <c r="I226" i="1"/>
  <c r="I225" i="1"/>
  <c r="I223" i="1"/>
  <c r="I222" i="1"/>
  <c r="I221" i="1"/>
  <c r="I219" i="1"/>
  <c r="I218" i="1"/>
  <c r="I217" i="1"/>
  <c r="I216" i="1"/>
  <c r="I214" i="1"/>
  <c r="I213" i="1"/>
  <c r="I212" i="1"/>
  <c r="I210" i="1"/>
  <c r="I209" i="1"/>
  <c r="I208" i="1"/>
  <c r="I207" i="1"/>
  <c r="I205" i="1"/>
  <c r="I204" i="1"/>
  <c r="I203" i="1"/>
  <c r="I202" i="1"/>
  <c r="I201" i="1"/>
  <c r="I198" i="1"/>
  <c r="I197" i="1"/>
  <c r="I196" i="1"/>
  <c r="I195" i="1"/>
  <c r="I194" i="1"/>
  <c r="I193" i="1"/>
  <c r="I192" i="1"/>
  <c r="I191" i="1"/>
  <c r="I189" i="1"/>
  <c r="I188" i="1"/>
  <c r="I187" i="1"/>
  <c r="I185" i="1"/>
  <c r="I184" i="1"/>
  <c r="I182" i="1"/>
  <c r="I181" i="1"/>
  <c r="I180" i="1"/>
  <c r="I178" i="1"/>
  <c r="I177" i="1"/>
  <c r="I176" i="1"/>
  <c r="I175" i="1"/>
  <c r="I173" i="1"/>
  <c r="I172" i="1"/>
  <c r="I170" i="1"/>
  <c r="I169" i="1"/>
  <c r="I168" i="1"/>
  <c r="I167" i="1"/>
  <c r="I165" i="1"/>
  <c r="I164" i="1"/>
  <c r="I163" i="1"/>
  <c r="I162" i="1"/>
  <c r="I159" i="1"/>
  <c r="I158" i="1"/>
  <c r="I157" i="1"/>
  <c r="I156" i="1"/>
  <c r="I155" i="1"/>
  <c r="I154" i="1"/>
  <c r="I153" i="1"/>
  <c r="I152" i="1"/>
  <c r="I150" i="1"/>
  <c r="I149" i="1"/>
  <c r="I148" i="1"/>
  <c r="I146" i="1"/>
  <c r="I145" i="1"/>
  <c r="I143" i="1"/>
  <c r="I142" i="1"/>
  <c r="I141" i="1"/>
  <c r="I139" i="1"/>
  <c r="I138" i="1"/>
  <c r="I137" i="1"/>
  <c r="I135" i="1"/>
  <c r="I134" i="1"/>
  <c r="I132" i="1"/>
  <c r="I131" i="1"/>
  <c r="I130" i="1"/>
  <c r="I129" i="1"/>
  <c r="I127" i="1"/>
  <c r="I126" i="1"/>
  <c r="I125" i="1"/>
  <c r="I124" i="1"/>
  <c r="I121" i="1"/>
  <c r="I120" i="1"/>
  <c r="I119" i="1"/>
  <c r="I118" i="1"/>
  <c r="I117" i="1"/>
  <c r="I116" i="1"/>
  <c r="I115" i="1"/>
  <c r="I114" i="1"/>
  <c r="I112" i="1"/>
  <c r="I111" i="1"/>
  <c r="I110" i="1"/>
  <c r="I108" i="1"/>
  <c r="I107" i="1"/>
  <c r="I105" i="1"/>
  <c r="I104" i="1"/>
  <c r="I103" i="1"/>
  <c r="I101" i="1"/>
  <c r="I100" i="1"/>
  <c r="I99" i="1"/>
  <c r="I98" i="1"/>
  <c r="I96" i="1"/>
  <c r="I95" i="1"/>
  <c r="I94" i="1"/>
  <c r="I92" i="1"/>
  <c r="I91" i="1"/>
  <c r="I90" i="1"/>
  <c r="I89" i="1"/>
  <c r="I88" i="1"/>
  <c r="I85" i="1"/>
  <c r="I84" i="1"/>
  <c r="I83" i="1"/>
  <c r="I82" i="1"/>
  <c r="I81" i="1"/>
  <c r="I80" i="1"/>
  <c r="I79" i="1"/>
  <c r="I78" i="1"/>
  <c r="I76" i="1"/>
  <c r="I75" i="1"/>
  <c r="I74" i="1"/>
  <c r="I72" i="1"/>
  <c r="I71" i="1"/>
  <c r="I69" i="1"/>
  <c r="I68" i="1"/>
  <c r="I67" i="1"/>
  <c r="I65" i="1"/>
  <c r="I64" i="1"/>
  <c r="I63" i="1"/>
  <c r="I62" i="1"/>
  <c r="I61" i="1"/>
  <c r="I60" i="1"/>
  <c r="I59" i="1"/>
  <c r="I57" i="1"/>
  <c r="I56" i="1"/>
  <c r="I55" i="1"/>
  <c r="I54" i="1"/>
  <c r="I52" i="1"/>
  <c r="I51" i="1"/>
  <c r="I50" i="1"/>
  <c r="I49" i="1"/>
  <c r="I48" i="1"/>
  <c r="I46" i="1"/>
  <c r="I45" i="1"/>
  <c r="I44" i="1"/>
  <c r="I43" i="1"/>
  <c r="I42" i="1"/>
  <c r="I41" i="1"/>
  <c r="I38" i="1"/>
  <c r="I37" i="1"/>
  <c r="I36" i="1"/>
  <c r="I34" i="1"/>
  <c r="I33" i="1"/>
  <c r="I31" i="1"/>
  <c r="I30" i="1"/>
  <c r="I29" i="1"/>
  <c r="I27" i="1"/>
  <c r="I26" i="1"/>
  <c r="I25" i="1"/>
  <c r="I23" i="1"/>
  <c r="I22" i="1"/>
  <c r="I21" i="1"/>
  <c r="I19" i="1"/>
  <c r="I18" i="1"/>
  <c r="I17" i="1"/>
  <c r="I16" i="1"/>
  <c r="G494" i="1"/>
  <c r="G492" i="1" l="1"/>
  <c r="G491" i="1"/>
  <c r="G490" i="1"/>
  <c r="G489" i="1"/>
  <c r="G488" i="1"/>
  <c r="G487" i="1"/>
  <c r="G486" i="1"/>
  <c r="G485" i="1"/>
  <c r="G483" i="1"/>
  <c r="G482" i="1"/>
  <c r="G481" i="1"/>
  <c r="G479" i="1"/>
  <c r="G478" i="1"/>
  <c r="G476" i="1"/>
  <c r="G475" i="1"/>
  <c r="G474" i="1"/>
  <c r="G472" i="1"/>
  <c r="G471" i="1"/>
  <c r="G470" i="1"/>
  <c r="G468" i="1"/>
  <c r="G467" i="1"/>
  <c r="G465" i="1"/>
  <c r="G464" i="1"/>
  <c r="G463" i="1"/>
  <c r="G462" i="1"/>
  <c r="G459" i="1"/>
  <c r="G458" i="1"/>
  <c r="G457" i="1"/>
  <c r="G456" i="1"/>
  <c r="G455" i="1"/>
  <c r="G454" i="1"/>
  <c r="G453" i="1"/>
  <c r="G452" i="1"/>
  <c r="G450" i="1"/>
  <c r="G449" i="1"/>
  <c r="G448" i="1"/>
  <c r="G446" i="1"/>
  <c r="G445" i="1"/>
  <c r="G443" i="1"/>
  <c r="G442" i="1"/>
  <c r="G441" i="1"/>
  <c r="G439" i="1"/>
  <c r="G438" i="1"/>
  <c r="G437" i="1"/>
  <c r="G435" i="1"/>
  <c r="G434" i="1"/>
  <c r="G432" i="1"/>
  <c r="G431" i="1"/>
  <c r="G430" i="1"/>
  <c r="G429" i="1"/>
  <c r="G426" i="1"/>
  <c r="G425" i="1"/>
  <c r="G424" i="1"/>
  <c r="G422" i="1"/>
  <c r="G421" i="1"/>
  <c r="G420" i="1"/>
  <c r="G418" i="1"/>
  <c r="G417" i="1"/>
  <c r="G416" i="1"/>
  <c r="G414" i="1"/>
  <c r="G413" i="1"/>
  <c r="G412" i="1"/>
  <c r="G411" i="1"/>
  <c r="G409" i="1"/>
  <c r="G408" i="1"/>
  <c r="G406" i="1"/>
  <c r="G405" i="1"/>
  <c r="G404" i="1"/>
  <c r="G403" i="1"/>
  <c r="G401" i="1"/>
  <c r="G400" i="1"/>
  <c r="G399" i="1"/>
  <c r="G398" i="1"/>
  <c r="G397" i="1"/>
  <c r="G394" i="1"/>
  <c r="G393" i="1"/>
  <c r="G391" i="1"/>
  <c r="G390" i="1"/>
  <c r="G389" i="1"/>
  <c r="G388" i="1"/>
  <c r="G387" i="1"/>
  <c r="G386" i="1"/>
  <c r="G385" i="1"/>
  <c r="G384" i="1"/>
  <c r="G383" i="1"/>
  <c r="G381" i="1"/>
  <c r="G380" i="1"/>
  <c r="G379" i="1"/>
  <c r="G378" i="1"/>
  <c r="G377" i="1"/>
  <c r="G376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57" i="1"/>
  <c r="G356" i="1"/>
  <c r="G355" i="1"/>
  <c r="G354" i="1"/>
  <c r="G353" i="1"/>
  <c r="G352" i="1"/>
  <c r="G351" i="1"/>
  <c r="G350" i="1"/>
  <c r="G348" i="1"/>
  <c r="G347" i="1"/>
  <c r="G346" i="1"/>
  <c r="G344" i="1"/>
  <c r="G343" i="1"/>
  <c r="G341" i="1"/>
  <c r="G340" i="1"/>
  <c r="G339" i="1"/>
  <c r="G337" i="1"/>
  <c r="G336" i="1"/>
  <c r="G335" i="1"/>
  <c r="G333" i="1"/>
  <c r="G332" i="1"/>
  <c r="G330" i="1"/>
  <c r="G329" i="1"/>
  <c r="G328" i="1"/>
  <c r="G327" i="1"/>
  <c r="G325" i="1"/>
  <c r="G324" i="1"/>
  <c r="G323" i="1"/>
  <c r="G322" i="1"/>
  <c r="G321" i="1"/>
  <c r="G318" i="1"/>
  <c r="G317" i="1"/>
  <c r="G316" i="1"/>
  <c r="G315" i="1"/>
  <c r="G314" i="1"/>
  <c r="G313" i="1"/>
  <c r="G312" i="1"/>
  <c r="G311" i="1"/>
  <c r="G309" i="1"/>
  <c r="G308" i="1"/>
  <c r="G307" i="1"/>
  <c r="G305" i="1"/>
  <c r="G304" i="1"/>
  <c r="G302" i="1"/>
  <c r="G301" i="1"/>
  <c r="G300" i="1"/>
  <c r="G298" i="1"/>
  <c r="G297" i="1"/>
  <c r="G296" i="1"/>
  <c r="G295" i="1"/>
  <c r="G293" i="1"/>
  <c r="G292" i="1"/>
  <c r="G291" i="1"/>
  <c r="G289" i="1"/>
  <c r="G288" i="1"/>
  <c r="G287" i="1"/>
  <c r="G286" i="1"/>
  <c r="G284" i="1"/>
  <c r="G283" i="1"/>
  <c r="G282" i="1"/>
  <c r="G281" i="1"/>
  <c r="G280" i="1"/>
  <c r="G277" i="1"/>
  <c r="G276" i="1"/>
  <c r="G275" i="1"/>
  <c r="G274" i="1"/>
  <c r="G273" i="1"/>
  <c r="G272" i="1"/>
  <c r="G271" i="1"/>
  <c r="G270" i="1"/>
  <c r="G268" i="1"/>
  <c r="G267" i="1"/>
  <c r="G266" i="1"/>
  <c r="G264" i="1"/>
  <c r="G263" i="1"/>
  <c r="G261" i="1"/>
  <c r="G260" i="1"/>
  <c r="G259" i="1"/>
  <c r="G257" i="1"/>
  <c r="G256" i="1"/>
  <c r="G255" i="1"/>
  <c r="G253" i="1"/>
  <c r="G252" i="1"/>
  <c r="G250" i="1"/>
  <c r="G249" i="1"/>
  <c r="G248" i="1"/>
  <c r="G247" i="1"/>
  <c r="G245" i="1"/>
  <c r="G244" i="1"/>
  <c r="G243" i="1"/>
  <c r="G242" i="1"/>
  <c r="G239" i="1"/>
  <c r="G238" i="1"/>
  <c r="G237" i="1"/>
  <c r="G236" i="1"/>
  <c r="G235" i="1"/>
  <c r="G234" i="1"/>
  <c r="G233" i="1"/>
  <c r="G232" i="1"/>
  <c r="G230" i="1"/>
  <c r="G229" i="1"/>
  <c r="G228" i="1"/>
  <c r="G226" i="1"/>
  <c r="G225" i="1"/>
  <c r="G223" i="1"/>
  <c r="G222" i="1"/>
  <c r="G221" i="1"/>
  <c r="G219" i="1"/>
  <c r="G218" i="1"/>
  <c r="G217" i="1"/>
  <c r="G216" i="1"/>
  <c r="G214" i="1"/>
  <c r="G213" i="1"/>
  <c r="G212" i="1"/>
  <c r="G210" i="1"/>
  <c r="G209" i="1"/>
  <c r="G208" i="1"/>
  <c r="G207" i="1"/>
  <c r="G205" i="1"/>
  <c r="G204" i="1"/>
  <c r="G203" i="1"/>
  <c r="G202" i="1"/>
  <c r="G201" i="1"/>
  <c r="G198" i="1"/>
  <c r="G197" i="1"/>
  <c r="G196" i="1"/>
  <c r="G195" i="1"/>
  <c r="G194" i="1"/>
  <c r="G193" i="1"/>
  <c r="G192" i="1"/>
  <c r="G191" i="1"/>
  <c r="G189" i="1"/>
  <c r="G188" i="1"/>
  <c r="G187" i="1"/>
  <c r="G185" i="1"/>
  <c r="G184" i="1"/>
  <c r="G182" i="1"/>
  <c r="G181" i="1"/>
  <c r="G180" i="1"/>
  <c r="G178" i="1"/>
  <c r="G177" i="1"/>
  <c r="G176" i="1"/>
  <c r="G175" i="1"/>
  <c r="G173" i="1"/>
  <c r="G172" i="1"/>
  <c r="G170" i="1"/>
  <c r="G169" i="1"/>
  <c r="G168" i="1"/>
  <c r="G167" i="1"/>
  <c r="G165" i="1"/>
  <c r="G164" i="1"/>
  <c r="G163" i="1"/>
  <c r="G162" i="1"/>
  <c r="G159" i="1"/>
  <c r="G158" i="1"/>
  <c r="G157" i="1"/>
  <c r="G156" i="1"/>
  <c r="G155" i="1"/>
  <c r="G154" i="1"/>
  <c r="G153" i="1"/>
  <c r="G152" i="1"/>
  <c r="G150" i="1"/>
  <c r="G149" i="1"/>
  <c r="G148" i="1"/>
  <c r="G146" i="1"/>
  <c r="G145" i="1"/>
  <c r="G143" i="1"/>
  <c r="G142" i="1"/>
  <c r="G141" i="1"/>
  <c r="G139" i="1"/>
  <c r="G138" i="1"/>
  <c r="G137" i="1"/>
  <c r="G135" i="1"/>
  <c r="G134" i="1"/>
  <c r="G132" i="1"/>
  <c r="G131" i="1"/>
  <c r="G130" i="1"/>
  <c r="G129" i="1"/>
  <c r="G127" i="1"/>
  <c r="G126" i="1"/>
  <c r="G125" i="1"/>
  <c r="G124" i="1"/>
  <c r="G121" i="1"/>
  <c r="G120" i="1"/>
  <c r="G119" i="1"/>
  <c r="G118" i="1"/>
  <c r="G117" i="1"/>
  <c r="G116" i="1"/>
  <c r="G115" i="1"/>
  <c r="G114" i="1"/>
  <c r="G112" i="1"/>
  <c r="G111" i="1"/>
  <c r="G110" i="1"/>
  <c r="G108" i="1"/>
  <c r="G107" i="1"/>
  <c r="G105" i="1"/>
  <c r="G104" i="1"/>
  <c r="G103" i="1"/>
  <c r="G101" i="1"/>
  <c r="G100" i="1"/>
  <c r="G99" i="1"/>
  <c r="G98" i="1"/>
  <c r="G96" i="1"/>
  <c r="G95" i="1"/>
  <c r="G94" i="1"/>
  <c r="G92" i="1"/>
  <c r="G91" i="1"/>
  <c r="G90" i="1"/>
  <c r="G89" i="1"/>
  <c r="G88" i="1"/>
  <c r="G85" i="1"/>
  <c r="G84" i="1"/>
  <c r="G83" i="1"/>
  <c r="G82" i="1"/>
  <c r="G81" i="1"/>
  <c r="G80" i="1"/>
  <c r="G79" i="1"/>
  <c r="G78" i="1"/>
  <c r="G76" i="1"/>
  <c r="G75" i="1"/>
  <c r="G74" i="1"/>
  <c r="G72" i="1"/>
  <c r="G71" i="1"/>
  <c r="G69" i="1"/>
  <c r="G68" i="1"/>
  <c r="G67" i="1"/>
  <c r="G65" i="1"/>
  <c r="G64" i="1"/>
  <c r="G63" i="1"/>
  <c r="G62" i="1"/>
  <c r="G61" i="1"/>
  <c r="G60" i="1"/>
  <c r="G59" i="1"/>
  <c r="G57" i="1"/>
  <c r="G56" i="1"/>
  <c r="G55" i="1"/>
  <c r="G54" i="1"/>
  <c r="G52" i="1"/>
  <c r="G51" i="1"/>
  <c r="G50" i="1"/>
  <c r="G49" i="1"/>
  <c r="G48" i="1"/>
  <c r="G46" i="1"/>
  <c r="G45" i="1"/>
  <c r="G44" i="1"/>
  <c r="G43" i="1"/>
  <c r="G42" i="1"/>
  <c r="G41" i="1"/>
  <c r="G38" i="1"/>
  <c r="G37" i="1"/>
  <c r="G36" i="1"/>
  <c r="G34" i="1"/>
  <c r="G33" i="1"/>
  <c r="G31" i="1"/>
  <c r="G30" i="1"/>
  <c r="G29" i="1"/>
  <c r="G27" i="1"/>
  <c r="G26" i="1"/>
  <c r="G25" i="1"/>
  <c r="G23" i="1"/>
  <c r="G22" i="1"/>
  <c r="G21" i="1"/>
  <c r="G19" i="1"/>
  <c r="G18" i="1"/>
  <c r="G17" i="1"/>
  <c r="G16" i="1"/>
  <c r="I15" i="1"/>
  <c r="G15" i="1"/>
  <c r="F7" i="1"/>
  <c r="D3" i="1" l="1"/>
  <c r="D5" i="1" s="1"/>
  <c r="H3" i="1"/>
  <c r="H5" i="1" s="1"/>
  <c r="D4" i="1" l="1"/>
  <c r="D6" i="1" s="1"/>
  <c r="D7" i="1" s="1"/>
  <c r="D8" i="1" s="1"/>
  <c r="H4" i="1"/>
  <c r="H6" i="1" s="1"/>
  <c r="H7" i="1" s="1"/>
  <c r="H8" i="1" s="1"/>
</calcChain>
</file>

<file path=xl/sharedStrings.xml><?xml version="1.0" encoding="utf-8"?>
<sst xmlns="http://schemas.openxmlformats.org/spreadsheetml/2006/main" count="1470" uniqueCount="420">
  <si>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</si>
  <si>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</si>
  <si>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</si>
  <si>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</si>
  <si>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</si>
  <si>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</si>
  <si>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</si>
  <si>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</si>
  <si>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</si>
  <si>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</si>
  <si>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</si>
  <si>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</si>
  <si>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</si>
  <si>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</si>
  <si>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</si>
  <si>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</si>
  <si>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</si>
  <si>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</si>
  <si>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</si>
  <si>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</si>
  <si>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</si>
  <si>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</si>
  <si>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</si>
  <si>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</si>
  <si>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</si>
  <si>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</si>
  <si>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</si>
  <si>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</si>
  <si>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</si>
  <si>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G</t>
  </si>
  <si>
    <t>INSTALACIÓN ELÉCTRICA DE BAJA TENSIÓN PARA ESTACIONES DE RECARGA DE VEHÍCULOS ELÉCTRICOS DE FLOTA Y PLATAFORMA DE PAGO EN DEPÓSITOS DE METRO DE MADRID FASE II</t>
  </si>
  <si>
    <t>1.1</t>
  </si>
  <si>
    <t>DE.1</t>
  </si>
  <si>
    <t>ALUCHE</t>
  </si>
  <si>
    <t>DE.1.2.1</t>
  </si>
  <si>
    <t>CARGADORES</t>
  </si>
  <si>
    <t>I31VE102XX</t>
  </si>
  <si>
    <t>Poste de carga exterior Trifasico 1 Toma Base Tipo 2 400 Vca-16A-11 kW con comunicación</t>
  </si>
  <si>
    <t>u</t>
  </si>
  <si>
    <t>I31SEÑ01</t>
  </si>
  <si>
    <t>Señalética VE</t>
  </si>
  <si>
    <t>I31TOP01</t>
  </si>
  <si>
    <t>Tope para ruedas</t>
  </si>
  <si>
    <t>I31TYP01</t>
  </si>
  <si>
    <t>Tarjetas RFID y programador</t>
  </si>
  <si>
    <t>I31RPR01</t>
  </si>
  <si>
    <t>Retirada poste de recarga existiente.</t>
  </si>
  <si>
    <t>DE.1.2.2</t>
  </si>
  <si>
    <t>CGBT Y CUADRO SECUNDARIO</t>
  </si>
  <si>
    <t>I31CSECPDRAL</t>
  </si>
  <si>
    <t>Cuadro secundario para puestos de recarga</t>
  </si>
  <si>
    <t>I31MODCGBT01CV1</t>
  </si>
  <si>
    <t>Modificaciones CGBT 1</t>
  </si>
  <si>
    <t>I31CSECPDRCA1</t>
  </si>
  <si>
    <t>Modificación Cuadro secundario para puestos de recarga existente</t>
  </si>
  <si>
    <t>DE.1.2.3</t>
  </si>
  <si>
    <t>CABLEADO Y CANALIZACIONES</t>
  </si>
  <si>
    <t>I31CBA009</t>
  </si>
  <si>
    <t>Cable de Cu. de 1 x 50 mm². RZ1 (AS)-0.6/1KV.</t>
  </si>
  <si>
    <t>m</t>
  </si>
  <si>
    <t>I31CBF004</t>
  </si>
  <si>
    <t>Cable Cu. de 5 G 6 mm². RZ1-K (AS)-0.6/1 KV.</t>
  </si>
  <si>
    <t>I31CBF005</t>
  </si>
  <si>
    <t>Cable Cu. de 5 G 10 mm². RZ1-K (AS)-0.6/1 KV.</t>
  </si>
  <si>
    <t>DE.1.2.4</t>
  </si>
  <si>
    <t>MONITORIZACIÓN, GESTIÓN Y COMUNICACIÓN</t>
  </si>
  <si>
    <t>I31MOGES</t>
  </si>
  <si>
    <t>Monitorización, gestión y comunicación</t>
  </si>
  <si>
    <t>I31LICPRO</t>
  </si>
  <si>
    <t>Licencia de utilización de software</t>
  </si>
  <si>
    <t>I31DAX110</t>
  </si>
  <si>
    <t>Cable de red Ethernet FTP cat. 6A, libre de halógenos</t>
  </si>
  <si>
    <t>DE.1.2.5</t>
  </si>
  <si>
    <t>VARIOS</t>
  </si>
  <si>
    <t>I31MEDRES</t>
  </si>
  <si>
    <t>Medicion reserva de potencia</t>
  </si>
  <si>
    <t>I31BJW030</t>
  </si>
  <si>
    <t>Toma de datos y estudios de instalación eléctrica</t>
  </si>
  <si>
    <t>DE.1.2.6</t>
  </si>
  <si>
    <t>DFO Y LEGALIZACIÓN</t>
  </si>
  <si>
    <t>I31DOC02XX</t>
  </si>
  <si>
    <t>Documentación fin de obra parciales</t>
  </si>
  <si>
    <t>I31VM002</t>
  </si>
  <si>
    <t>Legalización y tramitación para puesta en servicio de las instalaciones eléctricas de Baja Tensión en forma de Proyecto</t>
  </si>
  <si>
    <t>I31VM004</t>
  </si>
  <si>
    <t>Legalización y tramitación para puesta en servicio de la instalación para la recarga de vehículos eléctricos (IVE)</t>
  </si>
  <si>
    <t>1.2</t>
  </si>
  <si>
    <t>DE.2</t>
  </si>
  <si>
    <t>CUATRO VIENTOS</t>
  </si>
  <si>
    <t>DE.2.1.1</t>
  </si>
  <si>
    <t>I31EST041</t>
  </si>
  <si>
    <t>Luminaria estanca LED. 15-50W 4000K.</t>
  </si>
  <si>
    <t>DE.3.1.11</t>
  </si>
  <si>
    <t>CARGADORES PAGO</t>
  </si>
  <si>
    <t>DE.2.1.2</t>
  </si>
  <si>
    <t>I31CSECPDRCV1</t>
  </si>
  <si>
    <t>Cuadro secundario para puestos de recarga 1</t>
  </si>
  <si>
    <t>I31MODCGBT01CV2</t>
  </si>
  <si>
    <t>Modificaciones CGBT 2</t>
  </si>
  <si>
    <t>I31CSECPDRCV2</t>
  </si>
  <si>
    <t>Cuadro secundario para puestos de recarga 2</t>
  </si>
  <si>
    <t>DE.2.1.3</t>
  </si>
  <si>
    <t>I31CBA008</t>
  </si>
  <si>
    <t>Cable de Cu. de 1 x 35 mm². RZ1 (AS)-0.6/1KV.</t>
  </si>
  <si>
    <t>I31CBF006</t>
  </si>
  <si>
    <t>Cable Cu. de 5 G 16 mm². RZ1-K (AS)-0.6/1 KV.</t>
  </si>
  <si>
    <t>I31CBG003</t>
  </si>
  <si>
    <t>Cable Cu. de 3 G 4 mm². RZ1-K (AS)-0.6/1 KV.</t>
  </si>
  <si>
    <t>DIDKTA004X0</t>
  </si>
  <si>
    <t>Tubo rígido M20 libre de halogenos</t>
  </si>
  <si>
    <t>I31ZKA003</t>
  </si>
  <si>
    <t>Bandeja perforada aislante libre de halógenos 300x60 mm con tapa y p.p. soportes</t>
  </si>
  <si>
    <t>DE.2.1.4</t>
  </si>
  <si>
    <t>DE.2.1.5</t>
  </si>
  <si>
    <t>DE.2.1.6</t>
  </si>
  <si>
    <t>I31VM007</t>
  </si>
  <si>
    <t>Legalización y tramitación para puesta en servicio de modificación de la instalación eléctrica en LPC (&gt;100 kW)</t>
  </si>
  <si>
    <t>DE.2.1.7</t>
  </si>
  <si>
    <t>OBRA CIVIL</t>
  </si>
  <si>
    <t>mU01BP030</t>
  </si>
  <si>
    <t>Demol.Compres. Solado acera</t>
  </si>
  <si>
    <t>m2</t>
  </si>
  <si>
    <t>ADE010</t>
  </si>
  <si>
    <t>Excavación de zanjas y pozos</t>
  </si>
  <si>
    <t>m3</t>
  </si>
  <si>
    <t>Relleno localizado en zanjas, pozos y cimientos con material PRO</t>
  </si>
  <si>
    <t>EOB0200mt</t>
  </si>
  <si>
    <t>Reposición firme en aceras baldosas de cemento</t>
  </si>
  <si>
    <t>mU06A070</t>
  </si>
  <si>
    <t>Bordillo pref.recto TIPO III</t>
  </si>
  <si>
    <t>970.N008-m</t>
  </si>
  <si>
    <t>Arqueta de registro ladrillo 77x77xhasta 100 CM INT</t>
  </si>
  <si>
    <t>I31KTA</t>
  </si>
  <si>
    <t>Tubo aislante de 125mm para la canalización</t>
  </si>
  <si>
    <t>DESV</t>
  </si>
  <si>
    <t>Desvío de servicios afectados</t>
  </si>
  <si>
    <t>1.3</t>
  </si>
  <si>
    <t>DE.3</t>
  </si>
  <si>
    <t>CANILLEJAS</t>
  </si>
  <si>
    <t>DE.3.1.1</t>
  </si>
  <si>
    <t>DE.3.1.2</t>
  </si>
  <si>
    <t>I31MODCGBT01CA</t>
  </si>
  <si>
    <t>Modificaciones CGBT</t>
  </si>
  <si>
    <t>I31CSECPDRCA2</t>
  </si>
  <si>
    <t>DE.3.1.3</t>
  </si>
  <si>
    <t>DE.3.1.4</t>
  </si>
  <si>
    <t>DE.3.1.5</t>
  </si>
  <si>
    <t>DE.3.1.6</t>
  </si>
  <si>
    <t>DE.3.1.7</t>
  </si>
  <si>
    <t>1.4</t>
  </si>
  <si>
    <t>DE.4</t>
  </si>
  <si>
    <t>FUENCARRAL</t>
  </si>
  <si>
    <t>DE.4.1.1</t>
  </si>
  <si>
    <t>DE.4.1.11</t>
  </si>
  <si>
    <t>DE.4.1.2</t>
  </si>
  <si>
    <t>I31CSECPDRFU</t>
  </si>
  <si>
    <t>I31MODCGBT01FU</t>
  </si>
  <si>
    <t>DE.4.1.3</t>
  </si>
  <si>
    <t>DE.4.1.4</t>
  </si>
  <si>
    <t>DE.4.1.5</t>
  </si>
  <si>
    <t>DE.4.1.6</t>
  </si>
  <si>
    <t>DE.4.1.7</t>
  </si>
  <si>
    <t>1.5</t>
  </si>
  <si>
    <t>DE.5</t>
  </si>
  <si>
    <t>HORTALEZA</t>
  </si>
  <si>
    <t>DE.5.1.1</t>
  </si>
  <si>
    <t>DE.5.1.11</t>
  </si>
  <si>
    <t>CARGADORES DE PAGO</t>
  </si>
  <si>
    <t>DE.5.1.2</t>
  </si>
  <si>
    <t>I31MODCGBT01HO</t>
  </si>
  <si>
    <t>I31CSECPDRHO</t>
  </si>
  <si>
    <t>DE.5.1.3</t>
  </si>
  <si>
    <t>DE.5.1.4</t>
  </si>
  <si>
    <t>DE.5.1.5</t>
  </si>
  <si>
    <t>DE.5.1.6</t>
  </si>
  <si>
    <t>DE.5.1.7</t>
  </si>
  <si>
    <t>1.6</t>
  </si>
  <si>
    <t>DE.6</t>
  </si>
  <si>
    <t>LAGUNA</t>
  </si>
  <si>
    <t>DE.6.1.1</t>
  </si>
  <si>
    <t>DE 6.1.11</t>
  </si>
  <si>
    <t>DE.6.1.2</t>
  </si>
  <si>
    <t>I31MODCGBT01LA</t>
  </si>
  <si>
    <t>I31CSECPDRLA</t>
  </si>
  <si>
    <t>DE.6.1.3</t>
  </si>
  <si>
    <t>DE.6.1.4</t>
  </si>
  <si>
    <t>DE.6.1.5</t>
  </si>
  <si>
    <t>DE.6.1.6</t>
  </si>
  <si>
    <t>DE.6.1.7</t>
  </si>
  <si>
    <t>1.7</t>
  </si>
  <si>
    <t>DE.7</t>
  </si>
  <si>
    <t>LORANCA</t>
  </si>
  <si>
    <t>DE.7.1.1</t>
  </si>
  <si>
    <t>DE.7.1.11</t>
  </si>
  <si>
    <t>DE.7.1.2</t>
  </si>
  <si>
    <t>I31CSECPDRLO</t>
  </si>
  <si>
    <t>I31MODCGBT01LO</t>
  </si>
  <si>
    <t>DE.7.1.3</t>
  </si>
  <si>
    <t>DE.7.1.4</t>
  </si>
  <si>
    <t>DE.7.1.5</t>
  </si>
  <si>
    <t>DE.7.1.6</t>
  </si>
  <si>
    <t>DE.7.1.7</t>
  </si>
  <si>
    <t>1.8</t>
  </si>
  <si>
    <t>DE.8</t>
  </si>
  <si>
    <t>SACEDAL</t>
  </si>
  <si>
    <t>DE.8.1.1</t>
  </si>
  <si>
    <t>DE.8.1.11</t>
  </si>
  <si>
    <t>DE.8.1.2</t>
  </si>
  <si>
    <t>I31MODCGBT01SA</t>
  </si>
  <si>
    <t>I31CSECPDRSA</t>
  </si>
  <si>
    <t>DE.8.1.3</t>
  </si>
  <si>
    <t>DE.8.1.4</t>
  </si>
  <si>
    <t>DE.8.1.5</t>
  </si>
  <si>
    <t>DE.8.1.6</t>
  </si>
  <si>
    <t>DE.8.1.7</t>
  </si>
  <si>
    <t>1.9</t>
  </si>
  <si>
    <t>DE.9</t>
  </si>
  <si>
    <t>VALDECARROS</t>
  </si>
  <si>
    <t>DE.9.1.1</t>
  </si>
  <si>
    <t>DE.9.1.11</t>
  </si>
  <si>
    <t>DE.9.1.2</t>
  </si>
  <si>
    <t>I31MODCGBT01VAL</t>
  </si>
  <si>
    <t>I31CSECPDRVAL</t>
  </si>
  <si>
    <t>DE.9.1.3</t>
  </si>
  <si>
    <t>DE.9.1.4</t>
  </si>
  <si>
    <t>DE.9.1.5</t>
  </si>
  <si>
    <t>DE.9.1.6</t>
  </si>
  <si>
    <t>DE.9.1.7</t>
  </si>
  <si>
    <t>1.10</t>
  </si>
  <si>
    <t>DE.10</t>
  </si>
  <si>
    <t>VENTAS</t>
  </si>
  <si>
    <t>DE.10.1</t>
  </si>
  <si>
    <t>CT PREFABRICADO</t>
  </si>
  <si>
    <t>DE.10.1.1</t>
  </si>
  <si>
    <t>EQUIPAMIENTO</t>
  </si>
  <si>
    <t>I31VDX030E</t>
  </si>
  <si>
    <t>Transporte y descarga de materialde Centro de Transformación.</t>
  </si>
  <si>
    <t>I31CTPRE01</t>
  </si>
  <si>
    <t>Centro de transformación prefabricado superficie</t>
  </si>
  <si>
    <t>I31ABB009</t>
  </si>
  <si>
    <t>Transformador trifásico seco 15000/400 V. 400 KVA.</t>
  </si>
  <si>
    <t>I31ACA109X</t>
  </si>
  <si>
    <t>Conjunto de celdas modulares de Media Tensión 2L+1P (fusibles) motorizadas 110 Vcc, de corte y aislamiento en aire.</t>
  </si>
  <si>
    <t>I31BCB315X2</t>
  </si>
  <si>
    <t>Cuadro de salida de transformador de 315 / 400 kVA.</t>
  </si>
  <si>
    <t>I31BCB1X</t>
  </si>
  <si>
    <t>Cuadro de protección termica transformadores</t>
  </si>
  <si>
    <t>I31CATX009</t>
  </si>
  <si>
    <t>Kit de conectores enchufables celda-trafo 250A sección 25-95 mm², 12/20 kV</t>
  </si>
  <si>
    <t>I31CATX006</t>
  </si>
  <si>
    <t>Kit de terminales de interior contráctiles en frío para cable seco 12/20 kV de 25-95 mm2.</t>
  </si>
  <si>
    <t>I31AWR001</t>
  </si>
  <si>
    <t>Rotulos serigrafiados y esquema sinóptico en C.T.</t>
  </si>
  <si>
    <t>I31BAT111</t>
  </si>
  <si>
    <t>Instalación de red de tierras completa en Centro de Transformación</t>
  </si>
  <si>
    <t>I31AEA001</t>
  </si>
  <si>
    <t>Equipo de material de seguridad en Centro de Transformación</t>
  </si>
  <si>
    <t>DIDXLX002NE</t>
  </si>
  <si>
    <t>Desconexión/conexión de las celdas de media tensión en CT's</t>
  </si>
  <si>
    <t>I30TAE002XNE</t>
  </si>
  <si>
    <t>Ensayos previos a puesta en servicio de los cables de A.T. de 12/20 kV por empresa homologada</t>
  </si>
  <si>
    <t>I30TAE003XNE</t>
  </si>
  <si>
    <t>Sistema de monitorización continua de descargas parciales para 4 cables MT</t>
  </si>
  <si>
    <t>DE.10.1.2</t>
  </si>
  <si>
    <t>I31CAD004</t>
  </si>
  <si>
    <t>Cable de Al. de 3 x 95 mm². RHZ1 (AS) -12/20 KV.</t>
  </si>
  <si>
    <t>I31CAC005</t>
  </si>
  <si>
    <t>Cable de Al. de 1 x 95 mm². RHZ1 (AS) -12/20 KV.</t>
  </si>
  <si>
    <t>I31CBA015</t>
  </si>
  <si>
    <t>Cable de Cu. de 1 x 240 mm². RZ1 (AS)-0.6/1KV.</t>
  </si>
  <si>
    <t>I31KBC117</t>
  </si>
  <si>
    <t>Bandeja de rejilla 100x400 GC C7</t>
  </si>
  <si>
    <t>I31ZKA004</t>
  </si>
  <si>
    <t>Bandeja perforada aislante libre de halógenos 400x100 mm con tapa y p.p. soportes</t>
  </si>
  <si>
    <t>I310778</t>
  </si>
  <si>
    <t>Tubo corrugado doble capa M90 libre de halogenos</t>
  </si>
  <si>
    <t>DE.10.1.3</t>
  </si>
  <si>
    <t>I31EXFO</t>
  </si>
  <si>
    <t>Excavación foso para CT</t>
  </si>
  <si>
    <t>DE.10.1.4</t>
  </si>
  <si>
    <t>LEGALIZACIÓN</t>
  </si>
  <si>
    <t>I31VM003</t>
  </si>
  <si>
    <t>Legalización y tramitación para puesta en servicio de Centro de Transformación</t>
  </si>
  <si>
    <t>I30TAE002</t>
  </si>
  <si>
    <t>Pruebas de rigidez dieléctrica y legalización por empresa homologada, de cable de A.T. de 12/20 kV.</t>
  </si>
  <si>
    <t>DE.10.2</t>
  </si>
  <si>
    <t>POSTES DE RECARGA</t>
  </si>
  <si>
    <t>DE.10.2.1</t>
  </si>
  <si>
    <t>DE.10.2.11</t>
  </si>
  <si>
    <t>DE.10.2.2</t>
  </si>
  <si>
    <t>I31BBB001VE</t>
  </si>
  <si>
    <t>Cuadro BT CT1</t>
  </si>
  <si>
    <t>I31CSECPDRVE</t>
  </si>
  <si>
    <t>DE.10.2.3</t>
  </si>
  <si>
    <t>DE.10.2.4</t>
  </si>
  <si>
    <t>DE.10.2.5</t>
  </si>
  <si>
    <t>I31EVX015NT</t>
  </si>
  <si>
    <t>Realización de paso de bóveda para la instalación de cables eléctricos.</t>
  </si>
  <si>
    <t>DE.10.2.6</t>
  </si>
  <si>
    <t>1.11</t>
  </si>
  <si>
    <t>DE.11</t>
  </si>
  <si>
    <t>VILLAVERDE</t>
  </si>
  <si>
    <t>DE.11.1.1</t>
  </si>
  <si>
    <t>DE.11.1.2</t>
  </si>
  <si>
    <t>DE.11.1.3</t>
  </si>
  <si>
    <t>DE.11.1.4</t>
  </si>
  <si>
    <t>DE.11.1.5</t>
  </si>
  <si>
    <t>DE.11.1.6</t>
  </si>
  <si>
    <t>DE.11.1.7</t>
  </si>
  <si>
    <t>1.12</t>
  </si>
  <si>
    <t>DE.12</t>
  </si>
  <si>
    <t>PUERTA DE ARGANDA</t>
  </si>
  <si>
    <t>DE.12.1.1</t>
  </si>
  <si>
    <t>DE.12.1.2</t>
  </si>
  <si>
    <t>DE.12.1.3</t>
  </si>
  <si>
    <t>DE.12.1.4</t>
  </si>
  <si>
    <t>DE.12.1.5</t>
  </si>
  <si>
    <t>DE.12.1.6</t>
  </si>
  <si>
    <t>DE.12.1.7</t>
  </si>
  <si>
    <t>1.13</t>
  </si>
  <si>
    <t>DE.13.1</t>
  </si>
  <si>
    <t>Seguridad y Salud</t>
  </si>
  <si>
    <t>1.1.1</t>
  </si>
  <si>
    <t>1.1.2</t>
  </si>
  <si>
    <t>1.1.3</t>
  </si>
  <si>
    <t>1.1.4</t>
  </si>
  <si>
    <t>1.1.5</t>
  </si>
  <si>
    <t>1.1.6</t>
  </si>
  <si>
    <t>1.2.1</t>
  </si>
  <si>
    <t>1.3.1</t>
  </si>
  <si>
    <t>1.2.2</t>
  </si>
  <si>
    <t>1.2.3</t>
  </si>
  <si>
    <t>1.2.4</t>
  </si>
  <si>
    <t>1.2.5</t>
  </si>
  <si>
    <t>1.2.6</t>
  </si>
  <si>
    <t>1.2.7</t>
  </si>
  <si>
    <t>1.2.8</t>
  </si>
  <si>
    <t>1.3.2</t>
  </si>
  <si>
    <t>1.3.3</t>
  </si>
  <si>
    <t>1.3.4</t>
  </si>
  <si>
    <t>1.3.5</t>
  </si>
  <si>
    <t>1.3.6</t>
  </si>
  <si>
    <t>1.3.7</t>
  </si>
  <si>
    <t>1.4.1</t>
  </si>
  <si>
    <t>1.5.1</t>
  </si>
  <si>
    <t>1.4.2</t>
  </si>
  <si>
    <t>1.4.3</t>
  </si>
  <si>
    <t>1.4.4</t>
  </si>
  <si>
    <t>1.5.5</t>
  </si>
  <si>
    <t>1.5.3</t>
  </si>
  <si>
    <t>1.4.5</t>
  </si>
  <si>
    <t>1.4.6</t>
  </si>
  <si>
    <t>1.4.7</t>
  </si>
  <si>
    <t>1.4.8</t>
  </si>
  <si>
    <t>1.5.2</t>
  </si>
  <si>
    <t>1.5.4</t>
  </si>
  <si>
    <t>1.5.6</t>
  </si>
  <si>
    <t>1.5.7</t>
  </si>
  <si>
    <t>1.5.8</t>
  </si>
  <si>
    <t>1.6.1</t>
  </si>
  <si>
    <t>1.7.1</t>
  </si>
  <si>
    <t>1.6.2</t>
  </si>
  <si>
    <t>1.6.3</t>
  </si>
  <si>
    <t>1.6.4</t>
  </si>
  <si>
    <t>1.6.5</t>
  </si>
  <si>
    <t>1.6.6</t>
  </si>
  <si>
    <t>1.6.7</t>
  </si>
  <si>
    <t>1.6.8</t>
  </si>
  <si>
    <t>1.7.2</t>
  </si>
  <si>
    <t>1.8.1</t>
  </si>
  <si>
    <t>1.8.2</t>
  </si>
  <si>
    <t>1.9.1</t>
  </si>
  <si>
    <t>1.9.2</t>
  </si>
  <si>
    <t>1.7.3</t>
  </si>
  <si>
    <t>1.8.3</t>
  </si>
  <si>
    <t>1.9.3</t>
  </si>
  <si>
    <t>1.7.4</t>
  </si>
  <si>
    <t>1.7.5</t>
  </si>
  <si>
    <t>1.7.6</t>
  </si>
  <si>
    <t>1.7.7</t>
  </si>
  <si>
    <t>1.7.8</t>
  </si>
  <si>
    <t>1.8.4</t>
  </si>
  <si>
    <t>1.8.5</t>
  </si>
  <si>
    <t>1.8.6</t>
  </si>
  <si>
    <t>1.8.7</t>
  </si>
  <si>
    <t>1.8.8</t>
  </si>
  <si>
    <t>1.9.4</t>
  </si>
  <si>
    <t>1.9.5</t>
  </si>
  <si>
    <t>1.9.6</t>
  </si>
  <si>
    <t>1.9.7</t>
  </si>
  <si>
    <t>1.9.8</t>
  </si>
  <si>
    <t>1.10.1</t>
  </si>
  <si>
    <t>1.10.1.1</t>
  </si>
  <si>
    <t>1.10.1.2</t>
  </si>
  <si>
    <t>1.10.1.3</t>
  </si>
  <si>
    <t>1.10.1.4</t>
  </si>
  <si>
    <t>1.10.2</t>
  </si>
  <si>
    <t>1.10.2.1</t>
  </si>
  <si>
    <t>1.10.2.2</t>
  </si>
  <si>
    <t>1.10.2.3</t>
  </si>
  <si>
    <t>1.10.2.4</t>
  </si>
  <si>
    <t>1.10.2.5</t>
  </si>
  <si>
    <t>1.10.2.6</t>
  </si>
  <si>
    <t>1.10.2.7</t>
  </si>
  <si>
    <t>1.11.1</t>
  </si>
  <si>
    <t>1.11.2</t>
  </si>
  <si>
    <t>1.11.3</t>
  </si>
  <si>
    <t>1.11.4</t>
  </si>
  <si>
    <t>1.11.5</t>
  </si>
  <si>
    <t>1.11.6</t>
  </si>
  <si>
    <t>1.11.7</t>
  </si>
  <si>
    <t>1.12.1</t>
  </si>
  <si>
    <t>1.12.2</t>
  </si>
  <si>
    <t>1.12.3</t>
  </si>
  <si>
    <t>1.12.4</t>
  </si>
  <si>
    <t>1.12.5</t>
  </si>
  <si>
    <t>1.12.6</t>
  </si>
  <si>
    <t>1.12.7</t>
  </si>
  <si>
    <t>DE.13</t>
  </si>
  <si>
    <t>SEGURIDAD Y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</si>
</sst>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4" x14ac:knownFonts="1"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" fontId="0" fillId="0" borderId="0" xfId="0" applyNumberFormat="1"/>
    <xf numFmtId="164" fontId="0" fillId="0" borderId="0" xfId="0" applyNumberFormat="1"/>
    <xf numFmtId="10" fontId="3" fillId="5" borderId="6" xfId="0" quotePrefix="1" applyNumberFormat="1" applyFont="1" applyFill="1" applyBorder="1" applyProtection="1">
      <protection locked="0"/>
    </xf>
    <xf numFmtId="4" fontId="3" fillId="5" borderId="0" xfId="0" applyNumberFormat="1" applyFont="1" applyFill="1"/>
    <xf numFmtId="0" fontId="0" fillId="0" borderId="0" xfId="0" applyProtection="1">
      <protection locked="0"/>
    </xf>
    <xf numFmtId="4" fontId="3" fillId="6" borderId="0" xfId="0" applyNumberFormat="1" applyFont="1" applyFill="1"/>
    <xf numFmtId="4" fontId="3" fillId="5" borderId="0" xfId="0" applyNumberFormat="1" applyFont="1" applyFill="1" applyProtection="1">
      <protection locked="0"/>
    </xf>
    <xf numFmtId="4" fontId="0" fillId="3" borderId="0" xfId="0" applyNumberFormat="1" applyFill="1"/>
    <xf numFmtId="4" fontId="3" fillId="3" borderId="0" xfId="0" applyNumberFormat="1" applyFont="1" applyFill="1"/>
    <xf numFmtId="0" fontId="0" fillId="0" borderId="0" xfId="0" applyAlignment="1">
      <alignment horizontal="left"/>
    </xf>
    <xf numFmtId="49" fontId="3" fillId="6" borderId="0" xfId="0" applyNumberFormat="1" applyFont="1" applyFill="1"/>
    <xf numFmtId="49" fontId="2" fillId="6" borderId="0" xfId="0" applyNumberFormat="1" applyFont="1" applyFill="1"/>
    <xf numFmtId="4" fontId="0" fillId="6" borderId="0" xfId="0" applyNumberFormat="1" applyFill="1"/>
    <xf numFmtId="4" fontId="3" fillId="7" borderId="0" xfId="0" applyNumberFormat="1" applyFont="1" applyFill="1"/>
    <xf numFmtId="4" fontId="3" fillId="8" borderId="0" xfId="0" applyNumberFormat="1" applyFont="1" applyFill="1"/>
    <xf numFmtId="49" fontId="3" fillId="0" borderId="0" xfId="0" applyNumberFormat="1" applyFont="1"/>
    <xf numFmtId="1" fontId="3" fillId="0" borderId="0" xfId="0" applyNumberFormat="1" applyFont="1"/>
    <xf numFmtId="4" fontId="3" fillId="0" borderId="0" xfId="0" applyNumberFormat="1" applyFont="1"/>
    <xf numFmtId="49" fontId="3" fillId="7" borderId="0" xfId="0" applyNumberFormat="1" applyFont="1" applyFill="1"/>
    <xf numFmtId="49" fontId="2" fillId="7" borderId="0" xfId="0" applyNumberFormat="1" applyFont="1" applyFill="1"/>
    <xf numFmtId="1" fontId="3" fillId="7" borderId="0" xfId="0" applyNumberFormat="1" applyFont="1" applyFill="1"/>
    <xf numFmtId="4" fontId="0" fillId="7" borderId="0" xfId="0" applyNumberFormat="1" applyFill="1"/>
    <xf numFmtId="49" fontId="3" fillId="8" borderId="0" xfId="0" applyNumberFormat="1" applyFont="1" applyFill="1"/>
    <xf numFmtId="49" fontId="2" fillId="8" borderId="0" xfId="0" applyNumberFormat="1" applyFont="1" applyFill="1"/>
    <xf numFmtId="1" fontId="3" fillId="8" borderId="0" xfId="0" applyNumberFormat="1" applyFont="1" applyFill="1"/>
    <xf numFmtId="4" fontId="0" fillId="8" borderId="0" xfId="0" applyNumberFormat="1" applyFill="1"/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4" fontId="3" fillId="4" borderId="7" xfId="0" applyNumberFormat="1" applyFont="1" applyFill="1" applyBorder="1"/>
    <xf numFmtId="49" fontId="2" fillId="3" borderId="8" xfId="0" applyNumberFormat="1" applyFont="1" applyFill="1" applyBorder="1"/>
    <xf numFmtId="9" fontId="3" fillId="0" borderId="6" xfId="0" quotePrefix="1" applyNumberFormat="1" applyFont="1" applyBorder="1"/>
    <xf numFmtId="49" fontId="3" fillId="3" borderId="7" xfId="0" applyNumberFormat="1" applyFont="1" applyFill="1" applyBorder="1"/>
    <xf numFmtId="4" fontId="2" fillId="3" borderId="8" xfId="0" applyNumberFormat="1" applyFont="1" applyFill="1" applyBorder="1"/>
    <xf numFmtId="9" fontId="3" fillId="4" borderId="6" xfId="0" quotePrefix="1" applyNumberFormat="1" applyFont="1" applyFill="1" applyBorder="1"/>
    <xf numFmtId="4" fontId="2" fillId="4" borderId="7" xfId="0" applyNumberFormat="1" applyFont="1" applyFill="1" applyBorder="1"/>
    <xf numFmtId="49" fontId="0" fillId="0" borderId="0" xfId="0" applyNumberFormat="1"/>
    <xf numFmtId="0" fontId="1" fillId="2" borderId="0" xfId="0" applyFont="1" applyFill="1"/>
    <xf numFmtId="4" fontId="1" fillId="2" borderId="0" xfId="0" applyNumberFormat="1" applyFont="1" applyFill="1"/>
    <xf numFmtId="49" fontId="2" fillId="3" borderId="3" xfId="0" applyNumberFormat="1" applyFont="1" applyFill="1" applyBorder="1"/>
    <xf numFmtId="10" fontId="3" fillId="0" borderId="6" xfId="0" quotePrefix="1" applyNumberFormat="1" applyFont="1" applyBorder="1"/>
    <xf numFmtId="4" fontId="2" fillId="3" borderId="3" xfId="0" applyNumberFormat="1" applyFont="1" applyFill="1" applyBorder="1"/>
    <xf numFmtId="0" fontId="1" fillId="2" borderId="0" xfId="0" applyFont="1" applyFill="1" applyAlignment="1">
      <alignment horizontal="left" vertical="top"/>
    </xf>
    <xf numFmtId="49" fontId="2" fillId="3" borderId="1" xfId="0" applyNumberFormat="1" applyFont="1" applyFill="1" applyBorder="1"/>
    <xf numFmtId="3" fontId="3" fillId="0" borderId="2" xfId="0" applyNumberFormat="1" applyFont="1" applyBorder="1"/>
    <xf numFmtId="4" fontId="3" fillId="4" borderId="2" xfId="0" applyNumberFormat="1" applyFont="1" applyFill="1" applyBorder="1"/>
    <xf numFmtId="0" fontId="1" fillId="2" borderId="3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49" fontId="2" fillId="3" borderId="3" xfId="0" applyNumberFormat="1" applyFont="1" applyFill="1" applyBorder="1" applyAlignment="1">
      <alignment horizontal="left" wrapText="1"/>
    </xf>
    <xf numFmtId="49" fontId="2" fillId="3" borderId="4" xfId="0" applyNumberFormat="1" applyFont="1" applyFill="1" applyBorder="1" applyAlignment="1">
      <alignment horizontal="left" wrapText="1"/>
    </xf>
    <xf numFmtId="49" fontId="2" fillId="3" borderId="5" xfId="0" applyNumberFormat="1" applyFont="1" applyFill="1" applyBorder="1" applyAlignment="1">
      <alignment horizontal="left" wrapText="1"/>
    </xf>
    <xf numFmtId="49" fontId="2" fillId="3" borderId="3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2" fillId="3" borderId="5" xfId="0" applyNumberFormat="1" applyFont="1" applyFill="1" applyBorder="1" applyAlignment="1">
      <alignment horizontal="left"/>
    </xf>
    <xf numFmtId="49" fontId="1" fillId="3" borderId="3" xfId="0" applyNumberFormat="1" applyFont="1" applyFill="1" applyBorder="1" applyAlignment="1">
      <alignment horizontal="left"/>
    </xf>
    <xf numFmtId="49" fontId="1" fillId="3" borderId="4" xfId="0" applyNumberFormat="1" applyFont="1" applyFill="1" applyBorder="1" applyAlignment="1">
      <alignment horizontal="left"/>
    </xf>
    <xf numFmtId="49" fontId="1" fillId="3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1226821</xdr:colOff>
      <xdr:row>3</xdr:row>
      <xdr:rowOff>140151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A64499BB-FCBC-44E8-B086-8625B5619A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7172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75DF8-0169-4D79-8EAF-7B0990415010}">
  <dimension ref="A1:I494"/>
  <sheetViews>
    <sheetView tabSelected="1" zoomScale="86" workbookViewId="0">
      <selection activeCell="H19" sqref="H19"/>
    </sheetView>
  </sheetViews>
  <sheetFormatPr baseColWidth="10" defaultColWidth="11.44140625" defaultRowHeight="14.4" x14ac:dyDescent="0.3"/>
  <cols>
    <col min="1" max="1" width="28.33203125" customWidth="1"/>
    <col min="2" max="2" width="18" bestFit="1" customWidth="1"/>
    <col min="3" max="3" width="101.109375" bestFit="1" customWidth="1"/>
    <col min="4" max="4" width="16.5546875" customWidth="1"/>
    <col min="5" max="5" width="28.77734375" style="1" bestFit="1" customWidth="1"/>
    <col min="6" max="6" width="18.88671875" style="1" bestFit="1" customWidth="1"/>
    <col min="7" max="7" width="23.109375" style="2" bestFit="1" customWidth="1"/>
    <col min="8" max="8" width="19.6640625" bestFit="1" customWidth="1"/>
    <col min="9" max="9" width="18.6640625" style="1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42" t="s">
        <v>0</v>
      </c>
      <c r="H1" s="42" t="s">
        <v>1</v>
      </c>
    </row>
    <row r="2" spans="1:9" ht="15" thickBot="1" x14ac:dyDescent="0.35">
      <c r="A2" s="43" t="s">
        <v>2</v>
      </c>
      <c r="B2" s="44"/>
    </row>
    <row r="3" spans="1:9" ht="15" customHeight="1" thickBot="1" x14ac:dyDescent="0.35">
      <c r="A3" s="48" t="s">
        <v>3</v>
      </c>
      <c r="B3" s="49"/>
      <c r="C3" s="50"/>
      <c r="D3" s="45">
        <f>SUM(G:G)</f>
        <v>930202.31000000075</v>
      </c>
      <c r="E3" s="48" t="s">
        <v>4</v>
      </c>
      <c r="F3" s="49"/>
      <c r="G3" s="50"/>
      <c r="H3" s="45">
        <f>SUM(I:I)</f>
        <v>0</v>
      </c>
    </row>
    <row r="4" spans="1:9" ht="15" customHeight="1" thickBot="1" x14ac:dyDescent="0.35">
      <c r="A4" s="39" t="s">
        <v>5</v>
      </c>
      <c r="B4" s="40">
        <v>0.06</v>
      </c>
      <c r="C4" s="32" t="s">
        <v>6</v>
      </c>
      <c r="D4" s="29">
        <f>ROUND($D$3*B4,2)</f>
        <v>55812.14</v>
      </c>
      <c r="E4" s="41" t="s">
        <v>7</v>
      </c>
      <c r="F4" s="3"/>
      <c r="G4" s="32" t="s">
        <v>6</v>
      </c>
      <c r="H4" s="29">
        <f>ROUND($H$3*F4,2)</f>
        <v>0</v>
      </c>
    </row>
    <row r="5" spans="1:9" ht="15" thickBot="1" x14ac:dyDescent="0.35">
      <c r="A5" s="39" t="s">
        <v>8</v>
      </c>
      <c r="B5" s="40">
        <v>0.13</v>
      </c>
      <c r="C5" s="32" t="s">
        <v>9</v>
      </c>
      <c r="D5" s="29">
        <f>ROUND($D$3*B5,2)</f>
        <v>120926.3</v>
      </c>
      <c r="E5" s="41" t="s">
        <v>10</v>
      </c>
      <c r="F5" s="3"/>
      <c r="G5" s="32" t="s">
        <v>9</v>
      </c>
      <c r="H5" s="29">
        <f>ROUND($H$3*F5,2)</f>
        <v>0</v>
      </c>
    </row>
    <row r="6" spans="1:9" ht="15" thickBot="1" x14ac:dyDescent="0.35">
      <c r="A6" s="51" t="s">
        <v>11</v>
      </c>
      <c r="B6" s="52"/>
      <c r="C6" s="53"/>
      <c r="D6" s="29">
        <f>SUM(D3,D4,D5)</f>
        <v>1106940.7500000007</v>
      </c>
      <c r="E6" s="51" t="s">
        <v>12</v>
      </c>
      <c r="F6" s="52"/>
      <c r="G6" s="53"/>
      <c r="H6" s="29">
        <f>SUM(H3,H4,H5)</f>
        <v>0</v>
      </c>
    </row>
    <row r="7" spans="1:9" ht="15" thickBot="1" x14ac:dyDescent="0.35">
      <c r="A7" s="30" t="s">
        <v>13</v>
      </c>
      <c r="B7" s="31">
        <v>0.21</v>
      </c>
      <c r="C7" s="32" t="s">
        <v>14</v>
      </c>
      <c r="D7" s="29">
        <f>ROUND($D$6*B7,2)</f>
        <v>232457.56</v>
      </c>
      <c r="E7" s="33" t="s">
        <v>13</v>
      </c>
      <c r="F7" s="34">
        <f>B7</f>
        <v>0.21</v>
      </c>
      <c r="G7" s="32" t="s">
        <v>14</v>
      </c>
      <c r="H7" s="29">
        <f>ROUND($H$6*F7,2)</f>
        <v>0</v>
      </c>
    </row>
    <row r="8" spans="1:9" ht="15" thickBot="1" x14ac:dyDescent="0.35">
      <c r="A8" s="54" t="s">
        <v>15</v>
      </c>
      <c r="B8" s="55"/>
      <c r="C8" s="56"/>
      <c r="D8" s="35">
        <f>SUM(D6:D7)</f>
        <v>1339398.3100000008</v>
      </c>
      <c r="E8" s="54" t="s">
        <v>16</v>
      </c>
      <c r="F8" s="55"/>
      <c r="G8" s="56"/>
      <c r="H8" s="35">
        <f>SUM(H6:H7)</f>
        <v>0</v>
      </c>
    </row>
    <row r="9" spans="1:9" ht="15" thickBot="1" x14ac:dyDescent="0.35"/>
    <row r="10" spans="1:9" ht="15" thickBot="1" x14ac:dyDescent="0.35">
      <c r="A10" s="36"/>
      <c r="F10" s="46" t="s">
        <v>17</v>
      </c>
      <c r="G10" s="47"/>
      <c r="H10" s="46" t="s">
        <v>18</v>
      </c>
      <c r="I10" s="47"/>
    </row>
    <row r="11" spans="1:9" x14ac:dyDescent="0.3">
      <c r="A11" s="37" t="s">
        <v>19</v>
      </c>
      <c r="B11" s="37" t="s">
        <v>20</v>
      </c>
      <c r="C11" s="37" t="s">
        <v>21</v>
      </c>
      <c r="D11" s="37" t="s">
        <v>22</v>
      </c>
      <c r="E11" s="38" t="s">
        <v>23</v>
      </c>
      <c r="F11" s="38" t="s">
        <v>24</v>
      </c>
      <c r="G11" s="37" t="s">
        <v>25</v>
      </c>
      <c r="H11" s="37" t="s">
        <v>26</v>
      </c>
      <c r="I11" s="37" t="s">
        <v>27</v>
      </c>
    </row>
    <row r="12" spans="1:9" s="5" customFormat="1" ht="28.8" x14ac:dyDescent="0.3">
      <c r="A12" s="16" t="s">
        <v>28</v>
      </c>
      <c r="B12" s="27" t="s">
        <v>29</v>
      </c>
      <c r="C12" s="28" t="s">
        <v>30</v>
      </c>
      <c r="D12" s="16"/>
      <c r="E12" s="18"/>
      <c r="F12" s="18"/>
      <c r="G12" s="8"/>
      <c r="H12" s="4"/>
      <c r="I12" s="9"/>
    </row>
    <row r="13" spans="1:9" s="5" customFormat="1" x14ac:dyDescent="0.3">
      <c r="A13" s="11" t="s">
        <v>31</v>
      </c>
      <c r="B13" s="12" t="s">
        <v>32</v>
      </c>
      <c r="C13" s="12" t="s">
        <v>33</v>
      </c>
      <c r="D13" s="11"/>
      <c r="E13" s="6"/>
      <c r="F13" s="6"/>
      <c r="G13" s="13"/>
      <c r="H13" s="6"/>
      <c r="I13" s="6"/>
    </row>
    <row r="14" spans="1:9" s="5" customFormat="1" x14ac:dyDescent="0.3">
      <c r="A14" s="19" t="s">
        <v>322</v>
      </c>
      <c r="B14" s="20" t="s">
        <v>34</v>
      </c>
      <c r="C14" s="20" t="s">
        <v>35</v>
      </c>
      <c r="D14" s="21"/>
      <c r="E14" s="14"/>
      <c r="F14" s="14"/>
      <c r="G14" s="22"/>
      <c r="H14" s="14"/>
      <c r="I14" s="14"/>
    </row>
    <row r="15" spans="1:9" s="5" customFormat="1" x14ac:dyDescent="0.3">
      <c r="A15" s="16"/>
      <c r="B15" s="16" t="s">
        <v>36</v>
      </c>
      <c r="C15" s="16" t="s">
        <v>37</v>
      </c>
      <c r="D15" s="17" t="s">
        <v>38</v>
      </c>
      <c r="E15" s="18">
        <v>6</v>
      </c>
      <c r="F15" s="18">
        <v>2624.51</v>
      </c>
      <c r="G15" s="8">
        <f t="shared" ref="G15:G76" si="0">ROUND(E15*F15,2)</f>
        <v>15747.06</v>
      </c>
      <c r="H15" s="7"/>
      <c r="I15" s="9">
        <f t="shared" ref="I15:I38" si="1">ROUND(E15*H15,2)</f>
        <v>0</v>
      </c>
    </row>
    <row r="16" spans="1:9" s="5" customFormat="1" x14ac:dyDescent="0.3">
      <c r="A16" s="16"/>
      <c r="B16" s="16" t="s">
        <v>39</v>
      </c>
      <c r="C16" s="16" t="s">
        <v>40</v>
      </c>
      <c r="D16" s="17" t="s">
        <v>38</v>
      </c>
      <c r="E16" s="18">
        <v>1</v>
      </c>
      <c r="F16" s="18">
        <v>155.5</v>
      </c>
      <c r="G16" s="8">
        <f t="shared" si="0"/>
        <v>155.5</v>
      </c>
      <c r="H16" s="7"/>
      <c r="I16" s="9">
        <f t="shared" si="1"/>
        <v>0</v>
      </c>
    </row>
    <row r="17" spans="1:9" s="5" customFormat="1" x14ac:dyDescent="0.3">
      <c r="A17" s="16"/>
      <c r="B17" s="16" t="s">
        <v>41</v>
      </c>
      <c r="C17" s="16" t="s">
        <v>42</v>
      </c>
      <c r="D17" s="17" t="s">
        <v>38</v>
      </c>
      <c r="E17" s="18">
        <v>6</v>
      </c>
      <c r="F17" s="18">
        <v>49.57</v>
      </c>
      <c r="G17" s="8">
        <f t="shared" si="0"/>
        <v>297.42</v>
      </c>
      <c r="H17" s="7"/>
      <c r="I17" s="9">
        <f t="shared" si="1"/>
        <v>0</v>
      </c>
    </row>
    <row r="18" spans="1:9" s="5" customFormat="1" x14ac:dyDescent="0.3">
      <c r="A18" s="16"/>
      <c r="B18" s="16" t="s">
        <v>43</v>
      </c>
      <c r="C18" s="16" t="s">
        <v>44</v>
      </c>
      <c r="D18" s="17" t="s">
        <v>38</v>
      </c>
      <c r="E18" s="18">
        <v>1</v>
      </c>
      <c r="F18" s="18">
        <v>630</v>
      </c>
      <c r="G18" s="8">
        <f t="shared" si="0"/>
        <v>630</v>
      </c>
      <c r="H18" s="7"/>
      <c r="I18" s="9">
        <f t="shared" si="1"/>
        <v>0</v>
      </c>
    </row>
    <row r="19" spans="1:9" s="5" customFormat="1" x14ac:dyDescent="0.3">
      <c r="A19" s="16"/>
      <c r="B19" s="16" t="s">
        <v>45</v>
      </c>
      <c r="C19" s="16" t="s">
        <v>46</v>
      </c>
      <c r="D19" s="17" t="s">
        <v>38</v>
      </c>
      <c r="E19" s="18">
        <v>6</v>
      </c>
      <c r="F19" s="18">
        <v>130.76</v>
      </c>
      <c r="G19" s="8">
        <f t="shared" si="0"/>
        <v>784.56</v>
      </c>
      <c r="H19" s="7"/>
      <c r="I19" s="9">
        <f t="shared" si="1"/>
        <v>0</v>
      </c>
    </row>
    <row r="20" spans="1:9" s="5" customFormat="1" x14ac:dyDescent="0.3">
      <c r="A20" s="19" t="s">
        <v>323</v>
      </c>
      <c r="B20" s="20" t="s">
        <v>47</v>
      </c>
      <c r="C20" s="20" t="s">
        <v>48</v>
      </c>
      <c r="D20" s="21"/>
      <c r="E20" s="14"/>
      <c r="F20" s="14"/>
      <c r="G20" s="22"/>
      <c r="H20" s="14"/>
      <c r="I20" s="14"/>
    </row>
    <row r="21" spans="1:9" s="5" customFormat="1" x14ac:dyDescent="0.3">
      <c r="A21" s="16"/>
      <c r="B21" s="16" t="s">
        <v>49</v>
      </c>
      <c r="C21" s="16" t="s">
        <v>50</v>
      </c>
      <c r="D21" s="17" t="s">
        <v>38</v>
      </c>
      <c r="E21" s="18">
        <v>1</v>
      </c>
      <c r="F21" s="18">
        <v>6255.47</v>
      </c>
      <c r="G21" s="8">
        <f t="shared" si="0"/>
        <v>6255.47</v>
      </c>
      <c r="H21" s="7"/>
      <c r="I21" s="9">
        <f t="shared" si="1"/>
        <v>0</v>
      </c>
    </row>
    <row r="22" spans="1:9" s="5" customFormat="1" x14ac:dyDescent="0.3">
      <c r="A22" s="16"/>
      <c r="B22" s="16" t="s">
        <v>51</v>
      </c>
      <c r="C22" s="16" t="s">
        <v>52</v>
      </c>
      <c r="D22" s="17" t="s">
        <v>38</v>
      </c>
      <c r="E22" s="18">
        <v>1</v>
      </c>
      <c r="F22" s="18">
        <v>1584.84</v>
      </c>
      <c r="G22" s="8">
        <f t="shared" si="0"/>
        <v>1584.84</v>
      </c>
      <c r="H22" s="7"/>
      <c r="I22" s="9">
        <f t="shared" si="1"/>
        <v>0</v>
      </c>
    </row>
    <row r="23" spans="1:9" s="5" customFormat="1" x14ac:dyDescent="0.3">
      <c r="A23" s="16"/>
      <c r="B23" s="16" t="s">
        <v>53</v>
      </c>
      <c r="C23" s="16" t="s">
        <v>54</v>
      </c>
      <c r="D23" s="17" t="s">
        <v>38</v>
      </c>
      <c r="E23" s="18">
        <v>1</v>
      </c>
      <c r="F23" s="18">
        <v>6742.29</v>
      </c>
      <c r="G23" s="8">
        <f t="shared" si="0"/>
        <v>6742.29</v>
      </c>
      <c r="H23" s="7"/>
      <c r="I23" s="9">
        <f t="shared" si="1"/>
        <v>0</v>
      </c>
    </row>
    <row r="24" spans="1:9" s="5" customFormat="1" x14ac:dyDescent="0.3">
      <c r="A24" s="19" t="s">
        <v>324</v>
      </c>
      <c r="B24" s="20" t="s">
        <v>55</v>
      </c>
      <c r="C24" s="20" t="s">
        <v>56</v>
      </c>
      <c r="D24" s="21"/>
      <c r="E24" s="14"/>
      <c r="F24" s="14"/>
      <c r="G24" s="22"/>
      <c r="H24" s="14"/>
      <c r="I24" s="14"/>
    </row>
    <row r="25" spans="1:9" s="5" customFormat="1" x14ac:dyDescent="0.3">
      <c r="A25" s="16"/>
      <c r="B25" s="16" t="s">
        <v>57</v>
      </c>
      <c r="C25" s="16" t="s">
        <v>58</v>
      </c>
      <c r="D25" s="17" t="s">
        <v>59</v>
      </c>
      <c r="E25" s="18">
        <v>250</v>
      </c>
      <c r="F25" s="18">
        <v>10.93</v>
      </c>
      <c r="G25" s="8">
        <f t="shared" si="0"/>
        <v>2732.5</v>
      </c>
      <c r="H25" s="7"/>
      <c r="I25" s="9">
        <f t="shared" si="1"/>
        <v>0</v>
      </c>
    </row>
    <row r="26" spans="1:9" s="5" customFormat="1" x14ac:dyDescent="0.3">
      <c r="A26" s="16"/>
      <c r="B26" s="16" t="s">
        <v>60</v>
      </c>
      <c r="C26" s="16" t="s">
        <v>61</v>
      </c>
      <c r="D26" s="17" t="s">
        <v>59</v>
      </c>
      <c r="E26" s="18">
        <v>200</v>
      </c>
      <c r="F26" s="18">
        <v>6.97</v>
      </c>
      <c r="G26" s="8">
        <f t="shared" si="0"/>
        <v>1394</v>
      </c>
      <c r="H26" s="7"/>
      <c r="I26" s="9">
        <f t="shared" si="1"/>
        <v>0</v>
      </c>
    </row>
    <row r="27" spans="1:9" s="5" customFormat="1" x14ac:dyDescent="0.3">
      <c r="A27" s="16"/>
      <c r="B27" s="16" t="s">
        <v>62</v>
      </c>
      <c r="C27" s="16" t="s">
        <v>63</v>
      </c>
      <c r="D27" s="17" t="s">
        <v>59</v>
      </c>
      <c r="E27" s="18">
        <v>100</v>
      </c>
      <c r="F27" s="18">
        <v>11.11</v>
      </c>
      <c r="G27" s="8">
        <f t="shared" si="0"/>
        <v>1111</v>
      </c>
      <c r="H27" s="7"/>
      <c r="I27" s="9">
        <f t="shared" si="1"/>
        <v>0</v>
      </c>
    </row>
    <row r="28" spans="1:9" s="5" customFormat="1" x14ac:dyDescent="0.3">
      <c r="A28" s="19" t="s">
        <v>325</v>
      </c>
      <c r="B28" s="20" t="s">
        <v>64</v>
      </c>
      <c r="C28" s="20" t="s">
        <v>65</v>
      </c>
      <c r="D28" s="21"/>
      <c r="E28" s="14"/>
      <c r="F28" s="14"/>
      <c r="G28" s="22"/>
      <c r="H28" s="14"/>
      <c r="I28" s="14"/>
    </row>
    <row r="29" spans="1:9" s="5" customFormat="1" x14ac:dyDescent="0.3">
      <c r="A29" s="16"/>
      <c r="B29" s="16" t="s">
        <v>66</v>
      </c>
      <c r="C29" s="16" t="s">
        <v>67</v>
      </c>
      <c r="D29" s="17" t="s">
        <v>38</v>
      </c>
      <c r="E29" s="18">
        <v>1</v>
      </c>
      <c r="F29" s="18">
        <v>845.9</v>
      </c>
      <c r="G29" s="8">
        <f t="shared" si="0"/>
        <v>845.9</v>
      </c>
      <c r="H29" s="7"/>
      <c r="I29" s="9">
        <f t="shared" si="1"/>
        <v>0</v>
      </c>
    </row>
    <row r="30" spans="1:9" s="5" customFormat="1" x14ac:dyDescent="0.3">
      <c r="A30" s="16"/>
      <c r="B30" s="16" t="s">
        <v>68</v>
      </c>
      <c r="C30" s="16" t="s">
        <v>69</v>
      </c>
      <c r="D30" s="17" t="s">
        <v>38</v>
      </c>
      <c r="E30" s="18">
        <v>1</v>
      </c>
      <c r="F30" s="18">
        <v>126</v>
      </c>
      <c r="G30" s="8">
        <f t="shared" si="0"/>
        <v>126</v>
      </c>
      <c r="H30" s="7"/>
      <c r="I30" s="9">
        <f t="shared" si="1"/>
        <v>0</v>
      </c>
    </row>
    <row r="31" spans="1:9" s="5" customFormat="1" x14ac:dyDescent="0.3">
      <c r="A31" s="16"/>
      <c r="B31" s="16" t="s">
        <v>70</v>
      </c>
      <c r="C31" s="16" t="s">
        <v>71</v>
      </c>
      <c r="D31" s="17" t="s">
        <v>59</v>
      </c>
      <c r="E31" s="18">
        <v>140</v>
      </c>
      <c r="F31" s="18">
        <v>1.88</v>
      </c>
      <c r="G31" s="8">
        <f t="shared" si="0"/>
        <v>263.2</v>
      </c>
      <c r="H31" s="7"/>
      <c r="I31" s="9">
        <f t="shared" si="1"/>
        <v>0</v>
      </c>
    </row>
    <row r="32" spans="1:9" s="5" customFormat="1" x14ac:dyDescent="0.3">
      <c r="A32" s="19" t="s">
        <v>326</v>
      </c>
      <c r="B32" s="20" t="s">
        <v>72</v>
      </c>
      <c r="C32" s="20" t="s">
        <v>73</v>
      </c>
      <c r="D32" s="21"/>
      <c r="E32" s="14"/>
      <c r="F32" s="14"/>
      <c r="G32" s="22"/>
      <c r="H32" s="14"/>
      <c r="I32" s="14"/>
    </row>
    <row r="33" spans="1:9" s="5" customFormat="1" x14ac:dyDescent="0.3">
      <c r="A33" s="16"/>
      <c r="B33" s="16" t="s">
        <v>74</v>
      </c>
      <c r="C33" s="16" t="s">
        <v>75</v>
      </c>
      <c r="D33" s="17" t="s">
        <v>38</v>
      </c>
      <c r="E33" s="18">
        <v>1</v>
      </c>
      <c r="F33" s="18">
        <v>161.38999999999999</v>
      </c>
      <c r="G33" s="8">
        <f t="shared" si="0"/>
        <v>161.38999999999999</v>
      </c>
      <c r="H33" s="7"/>
      <c r="I33" s="9">
        <f t="shared" si="1"/>
        <v>0</v>
      </c>
    </row>
    <row r="34" spans="1:9" s="5" customFormat="1" x14ac:dyDescent="0.3">
      <c r="A34" s="16"/>
      <c r="B34" s="16" t="s">
        <v>76</v>
      </c>
      <c r="C34" s="16" t="s">
        <v>77</v>
      </c>
      <c r="D34" s="17" t="s">
        <v>38</v>
      </c>
      <c r="E34" s="18">
        <v>1</v>
      </c>
      <c r="F34" s="18">
        <v>2009.7</v>
      </c>
      <c r="G34" s="8">
        <f t="shared" si="0"/>
        <v>2009.7</v>
      </c>
      <c r="H34" s="7"/>
      <c r="I34" s="9">
        <f t="shared" si="1"/>
        <v>0</v>
      </c>
    </row>
    <row r="35" spans="1:9" s="5" customFormat="1" x14ac:dyDescent="0.3">
      <c r="A35" s="19" t="s">
        <v>327</v>
      </c>
      <c r="B35" s="20" t="s">
        <v>78</v>
      </c>
      <c r="C35" s="20" t="s">
        <v>79</v>
      </c>
      <c r="D35" s="21"/>
      <c r="E35" s="14"/>
      <c r="F35" s="14"/>
      <c r="G35" s="22"/>
      <c r="H35" s="14"/>
      <c r="I35" s="14"/>
    </row>
    <row r="36" spans="1:9" s="5" customFormat="1" x14ac:dyDescent="0.3">
      <c r="A36"/>
      <c r="B36" t="s">
        <v>80</v>
      </c>
      <c r="C36" s="16" t="s">
        <v>81</v>
      </c>
      <c r="D36" t="s">
        <v>38</v>
      </c>
      <c r="E36" s="1">
        <v>1</v>
      </c>
      <c r="F36" s="1">
        <v>703.9</v>
      </c>
      <c r="G36" s="8">
        <f t="shared" si="0"/>
        <v>703.9</v>
      </c>
      <c r="H36" s="7"/>
      <c r="I36" s="9">
        <f t="shared" si="1"/>
        <v>0</v>
      </c>
    </row>
    <row r="37" spans="1:9" x14ac:dyDescent="0.3">
      <c r="B37" t="s">
        <v>82</v>
      </c>
      <c r="C37" t="s">
        <v>83</v>
      </c>
      <c r="D37" t="s">
        <v>38</v>
      </c>
      <c r="E37" s="1">
        <v>1</v>
      </c>
      <c r="F37" s="1">
        <v>4281.62</v>
      </c>
      <c r="G37" s="8">
        <f t="shared" si="0"/>
        <v>4281.62</v>
      </c>
      <c r="H37" s="7"/>
      <c r="I37" s="9">
        <f t="shared" si="1"/>
        <v>0</v>
      </c>
    </row>
    <row r="38" spans="1:9" x14ac:dyDescent="0.3">
      <c r="B38" t="s">
        <v>84</v>
      </c>
      <c r="C38" t="s">
        <v>85</v>
      </c>
      <c r="D38" t="s">
        <v>38</v>
      </c>
      <c r="E38" s="1">
        <v>1</v>
      </c>
      <c r="F38" s="1">
        <v>2093.9</v>
      </c>
      <c r="G38" s="8">
        <f t="shared" si="0"/>
        <v>2093.9</v>
      </c>
      <c r="H38" s="7"/>
      <c r="I38" s="9">
        <f t="shared" si="1"/>
        <v>0</v>
      </c>
    </row>
    <row r="39" spans="1:9" x14ac:dyDescent="0.3">
      <c r="A39" s="11" t="s">
        <v>86</v>
      </c>
      <c r="B39" s="12" t="s">
        <v>87</v>
      </c>
      <c r="C39" s="12" t="s">
        <v>88</v>
      </c>
      <c r="D39" s="11"/>
      <c r="E39" s="6"/>
      <c r="F39" s="6"/>
      <c r="G39" s="13"/>
      <c r="H39" s="6"/>
      <c r="I39" s="6"/>
    </row>
    <row r="40" spans="1:9" x14ac:dyDescent="0.3">
      <c r="A40" s="19" t="s">
        <v>328</v>
      </c>
      <c r="B40" s="20" t="s">
        <v>89</v>
      </c>
      <c r="C40" s="20" t="s">
        <v>35</v>
      </c>
      <c r="D40" s="21"/>
      <c r="E40" s="14"/>
      <c r="F40" s="14"/>
      <c r="G40" s="22"/>
      <c r="H40" s="14"/>
      <c r="I40" s="14"/>
    </row>
    <row r="41" spans="1:9" x14ac:dyDescent="0.3">
      <c r="B41" t="s">
        <v>36</v>
      </c>
      <c r="C41" t="s">
        <v>37</v>
      </c>
      <c r="D41" t="s">
        <v>38</v>
      </c>
      <c r="E41" s="1">
        <v>6</v>
      </c>
      <c r="F41" s="1">
        <v>2624.51</v>
      </c>
      <c r="G41" s="8">
        <f t="shared" si="0"/>
        <v>15747.06</v>
      </c>
      <c r="H41" s="7"/>
      <c r="I41" s="9">
        <f t="shared" ref="I41:I46" si="2">ROUND(E41*H41,2)</f>
        <v>0</v>
      </c>
    </row>
    <row r="42" spans="1:9" x14ac:dyDescent="0.3">
      <c r="B42" t="s">
        <v>39</v>
      </c>
      <c r="C42" t="s">
        <v>40</v>
      </c>
      <c r="D42" t="s">
        <v>38</v>
      </c>
      <c r="E42" s="1">
        <v>1</v>
      </c>
      <c r="F42" s="1">
        <v>155.5</v>
      </c>
      <c r="G42" s="8">
        <f t="shared" si="0"/>
        <v>155.5</v>
      </c>
      <c r="H42" s="7"/>
      <c r="I42" s="9">
        <f t="shared" si="2"/>
        <v>0</v>
      </c>
    </row>
    <row r="43" spans="1:9" x14ac:dyDescent="0.3">
      <c r="B43" t="s">
        <v>41</v>
      </c>
      <c r="C43" t="s">
        <v>42</v>
      </c>
      <c r="D43" t="s">
        <v>38</v>
      </c>
      <c r="E43" s="1">
        <v>6</v>
      </c>
      <c r="F43" s="1">
        <v>49.57</v>
      </c>
      <c r="G43" s="8">
        <f t="shared" si="0"/>
        <v>297.42</v>
      </c>
      <c r="H43" s="7"/>
      <c r="I43" s="9">
        <f t="shared" si="2"/>
        <v>0</v>
      </c>
    </row>
    <row r="44" spans="1:9" x14ac:dyDescent="0.3">
      <c r="B44" t="s">
        <v>43</v>
      </c>
      <c r="C44" t="s">
        <v>44</v>
      </c>
      <c r="D44" t="s">
        <v>38</v>
      </c>
      <c r="E44" s="1">
        <v>1</v>
      </c>
      <c r="F44" s="1">
        <v>630</v>
      </c>
      <c r="G44" s="8">
        <f t="shared" si="0"/>
        <v>630</v>
      </c>
      <c r="H44" s="7"/>
      <c r="I44" s="9">
        <f t="shared" si="2"/>
        <v>0</v>
      </c>
    </row>
    <row r="45" spans="1:9" x14ac:dyDescent="0.3">
      <c r="B45" t="s">
        <v>90</v>
      </c>
      <c r="C45" t="s">
        <v>91</v>
      </c>
      <c r="D45" t="s">
        <v>38</v>
      </c>
      <c r="E45" s="1">
        <v>6</v>
      </c>
      <c r="F45" s="1">
        <v>82.69</v>
      </c>
      <c r="G45" s="8">
        <f t="shared" si="0"/>
        <v>496.14</v>
      </c>
      <c r="H45" s="7"/>
      <c r="I45" s="9">
        <f t="shared" si="2"/>
        <v>0</v>
      </c>
    </row>
    <row r="46" spans="1:9" x14ac:dyDescent="0.3">
      <c r="B46" t="s">
        <v>45</v>
      </c>
      <c r="C46" t="s">
        <v>46</v>
      </c>
      <c r="D46" t="s">
        <v>38</v>
      </c>
      <c r="E46" s="1">
        <v>2</v>
      </c>
      <c r="F46" s="1">
        <v>130.76</v>
      </c>
      <c r="G46" s="8">
        <f t="shared" si="0"/>
        <v>261.52</v>
      </c>
      <c r="H46" s="7"/>
      <c r="I46" s="9">
        <f t="shared" si="2"/>
        <v>0</v>
      </c>
    </row>
    <row r="47" spans="1:9" x14ac:dyDescent="0.3">
      <c r="A47" s="19" t="s">
        <v>330</v>
      </c>
      <c r="B47" s="20" t="s">
        <v>92</v>
      </c>
      <c r="C47" s="20" t="s">
        <v>93</v>
      </c>
      <c r="D47" s="21"/>
      <c r="E47" s="14"/>
      <c r="F47" s="14"/>
      <c r="G47" s="22"/>
      <c r="H47" s="14"/>
      <c r="I47" s="14"/>
    </row>
    <row r="48" spans="1:9" x14ac:dyDescent="0.3">
      <c r="B48" t="s">
        <v>36</v>
      </c>
      <c r="C48" t="s">
        <v>37</v>
      </c>
      <c r="D48" t="s">
        <v>38</v>
      </c>
      <c r="E48" s="1">
        <v>2</v>
      </c>
      <c r="F48" s="1">
        <v>2624.51</v>
      </c>
      <c r="G48" s="8">
        <f t="shared" si="0"/>
        <v>5249.02</v>
      </c>
      <c r="H48" s="7"/>
      <c r="I48" s="9">
        <f t="shared" ref="I48:I52" si="3">ROUND(E48*H48,2)</f>
        <v>0</v>
      </c>
    </row>
    <row r="49" spans="1:9" x14ac:dyDescent="0.3">
      <c r="B49" t="s">
        <v>39</v>
      </c>
      <c r="C49" t="s">
        <v>40</v>
      </c>
      <c r="D49" t="s">
        <v>38</v>
      </c>
      <c r="E49" s="1">
        <v>1</v>
      </c>
      <c r="F49" s="1">
        <v>155.5</v>
      </c>
      <c r="G49" s="8">
        <f t="shared" si="0"/>
        <v>155.5</v>
      </c>
      <c r="H49" s="7"/>
      <c r="I49" s="9">
        <f t="shared" si="3"/>
        <v>0</v>
      </c>
    </row>
    <row r="50" spans="1:9" x14ac:dyDescent="0.3">
      <c r="B50" t="s">
        <v>41</v>
      </c>
      <c r="C50" t="s">
        <v>42</v>
      </c>
      <c r="D50" t="s">
        <v>38</v>
      </c>
      <c r="E50" s="1">
        <v>2</v>
      </c>
      <c r="F50" s="1">
        <v>49.57</v>
      </c>
      <c r="G50" s="8">
        <f t="shared" si="0"/>
        <v>99.14</v>
      </c>
      <c r="H50" s="7"/>
      <c r="I50" s="9">
        <f t="shared" si="3"/>
        <v>0</v>
      </c>
    </row>
    <row r="51" spans="1:9" x14ac:dyDescent="0.3">
      <c r="B51" t="s">
        <v>43</v>
      </c>
      <c r="C51" t="s">
        <v>44</v>
      </c>
      <c r="D51" t="s">
        <v>38</v>
      </c>
      <c r="E51" s="1">
        <v>1</v>
      </c>
      <c r="F51" s="1">
        <v>630</v>
      </c>
      <c r="G51" s="8">
        <f t="shared" si="0"/>
        <v>630</v>
      </c>
      <c r="H51" s="7"/>
      <c r="I51" s="9">
        <f t="shared" si="3"/>
        <v>0</v>
      </c>
    </row>
    <row r="52" spans="1:9" x14ac:dyDescent="0.3">
      <c r="B52" t="s">
        <v>90</v>
      </c>
      <c r="C52" t="s">
        <v>91</v>
      </c>
      <c r="D52" t="s">
        <v>38</v>
      </c>
      <c r="E52" s="1">
        <v>2</v>
      </c>
      <c r="F52" s="1">
        <v>82.69</v>
      </c>
      <c r="G52" s="8">
        <f t="shared" si="0"/>
        <v>165.38</v>
      </c>
      <c r="H52" s="7"/>
      <c r="I52" s="9">
        <f t="shared" si="3"/>
        <v>0</v>
      </c>
    </row>
    <row r="53" spans="1:9" x14ac:dyDescent="0.3">
      <c r="A53" s="19" t="s">
        <v>331</v>
      </c>
      <c r="B53" s="20" t="s">
        <v>94</v>
      </c>
      <c r="C53" s="20" t="s">
        <v>48</v>
      </c>
      <c r="D53" s="21"/>
      <c r="E53" s="14"/>
      <c r="F53" s="14"/>
      <c r="G53" s="22"/>
      <c r="H53" s="14"/>
      <c r="I53" s="14"/>
    </row>
    <row r="54" spans="1:9" x14ac:dyDescent="0.3">
      <c r="B54" t="s">
        <v>51</v>
      </c>
      <c r="C54" t="s">
        <v>52</v>
      </c>
      <c r="D54" t="s">
        <v>38</v>
      </c>
      <c r="E54" s="1">
        <v>1</v>
      </c>
      <c r="F54" s="1">
        <v>1584.84</v>
      </c>
      <c r="G54" s="8">
        <f t="shared" si="0"/>
        <v>1584.84</v>
      </c>
      <c r="H54" s="7"/>
      <c r="I54" s="9">
        <f t="shared" ref="I54:I57" si="4">ROUND(E54*H54,2)</f>
        <v>0</v>
      </c>
    </row>
    <row r="55" spans="1:9" x14ac:dyDescent="0.3">
      <c r="B55" t="s">
        <v>95</v>
      </c>
      <c r="C55" t="s">
        <v>96</v>
      </c>
      <c r="D55" t="s">
        <v>38</v>
      </c>
      <c r="E55" s="1">
        <v>1</v>
      </c>
      <c r="F55" s="1">
        <v>5515.58</v>
      </c>
      <c r="G55" s="8">
        <f t="shared" si="0"/>
        <v>5515.58</v>
      </c>
      <c r="H55" s="7"/>
      <c r="I55" s="9">
        <f t="shared" si="4"/>
        <v>0</v>
      </c>
    </row>
    <row r="56" spans="1:9" x14ac:dyDescent="0.3">
      <c r="B56" t="s">
        <v>97</v>
      </c>
      <c r="C56" t="s">
        <v>98</v>
      </c>
      <c r="D56" t="s">
        <v>38</v>
      </c>
      <c r="E56" s="1">
        <v>1</v>
      </c>
      <c r="F56" s="1">
        <v>1233.82</v>
      </c>
      <c r="G56" s="8">
        <f t="shared" si="0"/>
        <v>1233.82</v>
      </c>
      <c r="H56" s="7"/>
      <c r="I56" s="9">
        <f t="shared" si="4"/>
        <v>0</v>
      </c>
    </row>
    <row r="57" spans="1:9" x14ac:dyDescent="0.3">
      <c r="B57" t="s">
        <v>99</v>
      </c>
      <c r="C57" t="s">
        <v>100</v>
      </c>
      <c r="D57" t="s">
        <v>38</v>
      </c>
      <c r="E57" s="1">
        <v>1</v>
      </c>
      <c r="F57" s="1">
        <v>4014.05</v>
      </c>
      <c r="G57" s="8">
        <f t="shared" si="0"/>
        <v>4014.05</v>
      </c>
      <c r="H57" s="7"/>
      <c r="I57" s="9">
        <f t="shared" si="4"/>
        <v>0</v>
      </c>
    </row>
    <row r="58" spans="1:9" x14ac:dyDescent="0.3">
      <c r="A58" s="19" t="s">
        <v>332</v>
      </c>
      <c r="B58" s="20" t="s">
        <v>101</v>
      </c>
      <c r="C58" s="20" t="s">
        <v>56</v>
      </c>
      <c r="D58" s="21"/>
      <c r="E58" s="14"/>
      <c r="F58" s="14"/>
      <c r="G58" s="22"/>
      <c r="H58" s="14"/>
      <c r="I58" s="14"/>
    </row>
    <row r="59" spans="1:9" x14ac:dyDescent="0.3">
      <c r="B59" t="s">
        <v>62</v>
      </c>
      <c r="C59" t="s">
        <v>63</v>
      </c>
      <c r="D59" t="s">
        <v>59</v>
      </c>
      <c r="E59" s="1">
        <v>100</v>
      </c>
      <c r="F59" s="1">
        <v>11.11</v>
      </c>
      <c r="G59" s="8">
        <f t="shared" si="0"/>
        <v>1111</v>
      </c>
      <c r="H59" s="7"/>
      <c r="I59" s="9">
        <f t="shared" ref="I59:I65" si="5">ROUND(E59*H59,2)</f>
        <v>0</v>
      </c>
    </row>
    <row r="60" spans="1:9" x14ac:dyDescent="0.3">
      <c r="B60" t="s">
        <v>60</v>
      </c>
      <c r="C60" t="s">
        <v>61</v>
      </c>
      <c r="D60" t="s">
        <v>59</v>
      </c>
      <c r="E60" s="1">
        <v>200</v>
      </c>
      <c r="F60" s="1">
        <v>6.97</v>
      </c>
      <c r="G60" s="8">
        <f t="shared" si="0"/>
        <v>1394</v>
      </c>
      <c r="H60" s="7"/>
      <c r="I60" s="9">
        <f t="shared" si="5"/>
        <v>0</v>
      </c>
    </row>
    <row r="61" spans="1:9" x14ac:dyDescent="0.3">
      <c r="B61" t="s">
        <v>102</v>
      </c>
      <c r="C61" t="s">
        <v>103</v>
      </c>
      <c r="D61" t="s">
        <v>59</v>
      </c>
      <c r="E61" s="1">
        <v>80</v>
      </c>
      <c r="F61" s="1">
        <v>7.91</v>
      </c>
      <c r="G61" s="8">
        <f t="shared" si="0"/>
        <v>632.79999999999995</v>
      </c>
      <c r="H61" s="7"/>
      <c r="I61" s="9">
        <f t="shared" si="5"/>
        <v>0</v>
      </c>
    </row>
    <row r="62" spans="1:9" x14ac:dyDescent="0.3">
      <c r="B62" t="s">
        <v>104</v>
      </c>
      <c r="C62" t="s">
        <v>105</v>
      </c>
      <c r="D62" t="s">
        <v>59</v>
      </c>
      <c r="E62" s="1">
        <v>50</v>
      </c>
      <c r="F62" s="1">
        <v>16.21</v>
      </c>
      <c r="G62" s="8">
        <f t="shared" si="0"/>
        <v>810.5</v>
      </c>
      <c r="H62" s="7"/>
      <c r="I62" s="9">
        <f t="shared" si="5"/>
        <v>0</v>
      </c>
    </row>
    <row r="63" spans="1:9" x14ac:dyDescent="0.3">
      <c r="B63" t="s">
        <v>106</v>
      </c>
      <c r="C63" t="s">
        <v>107</v>
      </c>
      <c r="D63" t="s">
        <v>59</v>
      </c>
      <c r="E63" s="1">
        <v>100</v>
      </c>
      <c r="F63" s="1">
        <v>3.36</v>
      </c>
      <c r="G63" s="8">
        <f t="shared" si="0"/>
        <v>336</v>
      </c>
      <c r="H63" s="7"/>
      <c r="I63" s="9">
        <f t="shared" si="5"/>
        <v>0</v>
      </c>
    </row>
    <row r="64" spans="1:9" x14ac:dyDescent="0.3">
      <c r="B64" t="s">
        <v>108</v>
      </c>
      <c r="C64" t="s">
        <v>109</v>
      </c>
      <c r="D64" t="s">
        <v>59</v>
      </c>
      <c r="E64" s="1">
        <v>100</v>
      </c>
      <c r="F64" s="1">
        <v>5.5</v>
      </c>
      <c r="G64" s="8">
        <f t="shared" si="0"/>
        <v>550</v>
      </c>
      <c r="H64" s="7"/>
      <c r="I64" s="9">
        <f t="shared" si="5"/>
        <v>0</v>
      </c>
    </row>
    <row r="65" spans="1:9" x14ac:dyDescent="0.3">
      <c r="B65" t="s">
        <v>110</v>
      </c>
      <c r="C65" t="s">
        <v>111</v>
      </c>
      <c r="D65" t="s">
        <v>59</v>
      </c>
      <c r="E65" s="1">
        <v>100</v>
      </c>
      <c r="F65" s="1">
        <v>46.78</v>
      </c>
      <c r="G65" s="8">
        <f t="shared" si="0"/>
        <v>4678</v>
      </c>
      <c r="H65" s="7"/>
      <c r="I65" s="9">
        <f t="shared" si="5"/>
        <v>0</v>
      </c>
    </row>
    <row r="66" spans="1:9" x14ac:dyDescent="0.3">
      <c r="A66" s="19" t="s">
        <v>333</v>
      </c>
      <c r="B66" s="20" t="s">
        <v>112</v>
      </c>
      <c r="C66" s="20" t="s">
        <v>65</v>
      </c>
      <c r="D66" s="21"/>
      <c r="E66" s="14"/>
      <c r="F66" s="14"/>
      <c r="G66" s="22"/>
      <c r="H66" s="14"/>
      <c r="I66" s="14"/>
    </row>
    <row r="67" spans="1:9" x14ac:dyDescent="0.3">
      <c r="B67" t="s">
        <v>66</v>
      </c>
      <c r="C67" t="s">
        <v>67</v>
      </c>
      <c r="D67" t="s">
        <v>38</v>
      </c>
      <c r="E67" s="1">
        <v>2</v>
      </c>
      <c r="F67" s="1">
        <v>845.9</v>
      </c>
      <c r="G67" s="8">
        <f t="shared" si="0"/>
        <v>1691.8</v>
      </c>
      <c r="H67" s="7"/>
      <c r="I67" s="9">
        <f t="shared" ref="I67:I69" si="6">ROUND(E67*H67,2)</f>
        <v>0</v>
      </c>
    </row>
    <row r="68" spans="1:9" x14ac:dyDescent="0.3">
      <c r="B68" t="s">
        <v>68</v>
      </c>
      <c r="C68" t="s">
        <v>69</v>
      </c>
      <c r="D68" t="s">
        <v>38</v>
      </c>
      <c r="E68" s="1">
        <v>2</v>
      </c>
      <c r="F68" s="1">
        <v>126</v>
      </c>
      <c r="G68" s="8">
        <f t="shared" si="0"/>
        <v>252</v>
      </c>
      <c r="H68" s="7"/>
      <c r="I68" s="9">
        <f t="shared" si="6"/>
        <v>0</v>
      </c>
    </row>
    <row r="69" spans="1:9" x14ac:dyDescent="0.3">
      <c r="B69" t="s">
        <v>70</v>
      </c>
      <c r="C69" t="s">
        <v>71</v>
      </c>
      <c r="D69" t="s">
        <v>59</v>
      </c>
      <c r="E69" s="1">
        <v>100</v>
      </c>
      <c r="F69" s="1">
        <v>1.88</v>
      </c>
      <c r="G69" s="8">
        <f t="shared" si="0"/>
        <v>188</v>
      </c>
      <c r="H69" s="7"/>
      <c r="I69" s="9">
        <f t="shared" si="6"/>
        <v>0</v>
      </c>
    </row>
    <row r="70" spans="1:9" x14ac:dyDescent="0.3">
      <c r="A70" s="19" t="s">
        <v>334</v>
      </c>
      <c r="B70" s="20" t="s">
        <v>113</v>
      </c>
      <c r="C70" s="20" t="s">
        <v>73</v>
      </c>
      <c r="D70" s="21"/>
      <c r="E70" s="14"/>
      <c r="F70" s="14"/>
      <c r="G70" s="22"/>
      <c r="H70" s="14"/>
      <c r="I70" s="14"/>
    </row>
    <row r="71" spans="1:9" x14ac:dyDescent="0.3">
      <c r="B71" t="s">
        <v>74</v>
      </c>
      <c r="C71" t="s">
        <v>75</v>
      </c>
      <c r="D71" t="s">
        <v>38</v>
      </c>
      <c r="E71" s="1">
        <v>1</v>
      </c>
      <c r="F71" s="1">
        <v>161.38999999999999</v>
      </c>
      <c r="G71" s="8">
        <f t="shared" si="0"/>
        <v>161.38999999999999</v>
      </c>
      <c r="H71" s="7"/>
      <c r="I71" s="9">
        <f t="shared" ref="I71:I72" si="7">ROUND(E71*H71,2)</f>
        <v>0</v>
      </c>
    </row>
    <row r="72" spans="1:9" x14ac:dyDescent="0.3">
      <c r="B72" t="s">
        <v>76</v>
      </c>
      <c r="C72" t="s">
        <v>77</v>
      </c>
      <c r="D72" t="s">
        <v>38</v>
      </c>
      <c r="E72" s="1">
        <v>1</v>
      </c>
      <c r="F72" s="1">
        <v>2009.7</v>
      </c>
      <c r="G72" s="8">
        <f t="shared" si="0"/>
        <v>2009.7</v>
      </c>
      <c r="H72" s="7"/>
      <c r="I72" s="9">
        <f t="shared" si="7"/>
        <v>0</v>
      </c>
    </row>
    <row r="73" spans="1:9" x14ac:dyDescent="0.3">
      <c r="A73" s="19" t="s">
        <v>335</v>
      </c>
      <c r="B73" s="20" t="s">
        <v>114</v>
      </c>
      <c r="C73" s="20" t="s">
        <v>79</v>
      </c>
      <c r="D73" s="21"/>
      <c r="E73" s="14"/>
      <c r="F73" s="14"/>
      <c r="G73" s="22"/>
      <c r="H73" s="14"/>
      <c r="I73" s="14"/>
    </row>
    <row r="74" spans="1:9" x14ac:dyDescent="0.3">
      <c r="B74" t="s">
        <v>80</v>
      </c>
      <c r="C74" t="s">
        <v>81</v>
      </c>
      <c r="D74" t="s">
        <v>38</v>
      </c>
      <c r="E74" s="1">
        <v>1</v>
      </c>
      <c r="F74" s="1">
        <v>703.9</v>
      </c>
      <c r="G74" s="8">
        <f t="shared" si="0"/>
        <v>703.9</v>
      </c>
      <c r="H74" s="7"/>
      <c r="I74" s="9">
        <f t="shared" ref="I74:I76" si="8">ROUND(E74*H74,2)</f>
        <v>0</v>
      </c>
    </row>
    <row r="75" spans="1:9" x14ac:dyDescent="0.3">
      <c r="B75" t="s">
        <v>115</v>
      </c>
      <c r="C75" t="s">
        <v>116</v>
      </c>
      <c r="D75" t="s">
        <v>38</v>
      </c>
      <c r="E75" s="1">
        <v>1</v>
      </c>
      <c r="F75" s="1">
        <v>1662.33</v>
      </c>
      <c r="G75" s="8">
        <f t="shared" si="0"/>
        <v>1662.33</v>
      </c>
      <c r="H75" s="7"/>
      <c r="I75" s="9">
        <f t="shared" si="8"/>
        <v>0</v>
      </c>
    </row>
    <row r="76" spans="1:9" x14ac:dyDescent="0.3">
      <c r="B76" t="s">
        <v>84</v>
      </c>
      <c r="C76" t="s">
        <v>85</v>
      </c>
      <c r="D76" t="s">
        <v>38</v>
      </c>
      <c r="E76" s="1">
        <v>1</v>
      </c>
      <c r="F76" s="1">
        <v>2093.9</v>
      </c>
      <c r="G76" s="8">
        <f t="shared" si="0"/>
        <v>2093.9</v>
      </c>
      <c r="H76" s="7"/>
      <c r="I76" s="9">
        <f t="shared" si="8"/>
        <v>0</v>
      </c>
    </row>
    <row r="77" spans="1:9" x14ac:dyDescent="0.3">
      <c r="A77" s="19" t="s">
        <v>336</v>
      </c>
      <c r="B77" s="20" t="s">
        <v>117</v>
      </c>
      <c r="C77" s="20" t="s">
        <v>118</v>
      </c>
      <c r="D77" s="21"/>
      <c r="E77" s="14"/>
      <c r="F77" s="14"/>
      <c r="G77" s="22"/>
      <c r="H77" s="14"/>
      <c r="I77" s="14"/>
    </row>
    <row r="78" spans="1:9" x14ac:dyDescent="0.3">
      <c r="B78" t="s">
        <v>119</v>
      </c>
      <c r="C78" t="s">
        <v>120</v>
      </c>
      <c r="D78" t="s">
        <v>121</v>
      </c>
      <c r="E78" s="1">
        <v>50</v>
      </c>
      <c r="F78" s="1">
        <v>6.6</v>
      </c>
      <c r="G78" s="8">
        <f t="shared" ref="G78:G85" si="9">ROUND(E78*F78,2)</f>
        <v>330</v>
      </c>
      <c r="H78" s="7"/>
      <c r="I78" s="9">
        <f t="shared" ref="I78:I85" si="10">ROUND(E78*H78,2)</f>
        <v>0</v>
      </c>
    </row>
    <row r="79" spans="1:9" x14ac:dyDescent="0.3">
      <c r="B79" t="s">
        <v>122</v>
      </c>
      <c r="C79" t="s">
        <v>123</v>
      </c>
      <c r="D79" t="s">
        <v>124</v>
      </c>
      <c r="E79" s="1">
        <v>50</v>
      </c>
      <c r="F79" s="1">
        <v>29.53</v>
      </c>
      <c r="G79" s="8">
        <f t="shared" si="9"/>
        <v>1476.5</v>
      </c>
      <c r="H79" s="7"/>
      <c r="I79" s="9">
        <f t="shared" si="10"/>
        <v>0</v>
      </c>
    </row>
    <row r="80" spans="1:9" x14ac:dyDescent="0.3">
      <c r="B80" s="10">
        <v>3320040</v>
      </c>
      <c r="C80" t="s">
        <v>125</v>
      </c>
      <c r="D80" t="s">
        <v>124</v>
      </c>
      <c r="E80" s="1">
        <v>50</v>
      </c>
      <c r="F80" s="1">
        <v>3.51</v>
      </c>
      <c r="G80" s="8">
        <f t="shared" si="9"/>
        <v>175.5</v>
      </c>
      <c r="H80" s="7"/>
      <c r="I80" s="9">
        <f t="shared" si="10"/>
        <v>0</v>
      </c>
    </row>
    <row r="81" spans="1:9" x14ac:dyDescent="0.3">
      <c r="B81" t="s">
        <v>126</v>
      </c>
      <c r="C81" t="s">
        <v>127</v>
      </c>
      <c r="D81" t="s">
        <v>121</v>
      </c>
      <c r="E81" s="1">
        <v>50</v>
      </c>
      <c r="F81" s="1">
        <v>25.56</v>
      </c>
      <c r="G81" s="8">
        <f t="shared" si="9"/>
        <v>1278</v>
      </c>
      <c r="H81" s="7"/>
      <c r="I81" s="9">
        <f t="shared" si="10"/>
        <v>0</v>
      </c>
    </row>
    <row r="82" spans="1:9" x14ac:dyDescent="0.3">
      <c r="B82" t="s">
        <v>128</v>
      </c>
      <c r="C82" t="s">
        <v>129</v>
      </c>
      <c r="D82" t="s">
        <v>59</v>
      </c>
      <c r="E82" s="1">
        <v>25</v>
      </c>
      <c r="F82" s="1">
        <v>38.409999999999997</v>
      </c>
      <c r="G82" s="8">
        <f t="shared" si="9"/>
        <v>960.25</v>
      </c>
      <c r="H82" s="7"/>
      <c r="I82" s="9">
        <f t="shared" si="10"/>
        <v>0</v>
      </c>
    </row>
    <row r="83" spans="1:9" x14ac:dyDescent="0.3">
      <c r="B83" t="s">
        <v>130</v>
      </c>
      <c r="C83" t="s">
        <v>131</v>
      </c>
      <c r="D83" t="s">
        <v>38</v>
      </c>
      <c r="E83" s="1">
        <v>2</v>
      </c>
      <c r="F83" s="1">
        <v>78.66</v>
      </c>
      <c r="G83" s="8">
        <f t="shared" si="9"/>
        <v>157.32</v>
      </c>
      <c r="H83" s="7"/>
      <c r="I83" s="9">
        <f t="shared" si="10"/>
        <v>0</v>
      </c>
    </row>
    <row r="84" spans="1:9" x14ac:dyDescent="0.3">
      <c r="B84" t="s">
        <v>132</v>
      </c>
      <c r="C84" t="s">
        <v>133</v>
      </c>
      <c r="D84" t="s">
        <v>59</v>
      </c>
      <c r="E84" s="1">
        <v>200</v>
      </c>
      <c r="F84" s="1">
        <v>8.7200000000000006</v>
      </c>
      <c r="G84" s="8">
        <f t="shared" si="9"/>
        <v>1744</v>
      </c>
      <c r="H84" s="7"/>
      <c r="I84" s="9">
        <f t="shared" si="10"/>
        <v>0</v>
      </c>
    </row>
    <row r="85" spans="1:9" x14ac:dyDescent="0.3">
      <c r="B85" t="s">
        <v>134</v>
      </c>
      <c r="C85" t="s">
        <v>135</v>
      </c>
      <c r="D85" t="s">
        <v>38</v>
      </c>
      <c r="E85" s="1">
        <v>1</v>
      </c>
      <c r="F85" s="1">
        <v>419.84</v>
      </c>
      <c r="G85" s="8">
        <f t="shared" si="9"/>
        <v>419.84</v>
      </c>
      <c r="H85" s="7"/>
      <c r="I85" s="9">
        <f t="shared" si="10"/>
        <v>0</v>
      </c>
    </row>
    <row r="86" spans="1:9" x14ac:dyDescent="0.3">
      <c r="A86" s="11" t="s">
        <v>136</v>
      </c>
      <c r="B86" s="12" t="s">
        <v>137</v>
      </c>
      <c r="C86" s="12" t="s">
        <v>138</v>
      </c>
      <c r="D86" s="11"/>
      <c r="E86" s="6"/>
      <c r="F86" s="6"/>
      <c r="G86" s="13"/>
      <c r="H86" s="6"/>
      <c r="I86" s="6"/>
    </row>
    <row r="87" spans="1:9" x14ac:dyDescent="0.3">
      <c r="A87" s="19" t="s">
        <v>329</v>
      </c>
      <c r="B87" s="20" t="s">
        <v>139</v>
      </c>
      <c r="C87" s="20" t="s">
        <v>35</v>
      </c>
      <c r="D87" s="21"/>
      <c r="E87" s="14"/>
      <c r="F87" s="14"/>
      <c r="G87" s="22"/>
      <c r="H87" s="14"/>
      <c r="I87" s="14"/>
    </row>
    <row r="88" spans="1:9" x14ac:dyDescent="0.3">
      <c r="B88" t="s">
        <v>36</v>
      </c>
      <c r="C88" t="s">
        <v>37</v>
      </c>
      <c r="D88" t="s">
        <v>38</v>
      </c>
      <c r="E88" s="1">
        <v>20</v>
      </c>
      <c r="F88" s="1">
        <v>2624.51</v>
      </c>
      <c r="G88" s="8">
        <f t="shared" ref="G88:G132" si="11">ROUND(E88*F88,2)</f>
        <v>52490.2</v>
      </c>
      <c r="H88" s="7"/>
      <c r="I88" s="9">
        <f t="shared" ref="I88:I92" si="12">ROUND(E88*H88,2)</f>
        <v>0</v>
      </c>
    </row>
    <row r="89" spans="1:9" x14ac:dyDescent="0.3">
      <c r="B89" t="s">
        <v>39</v>
      </c>
      <c r="C89" t="s">
        <v>40</v>
      </c>
      <c r="D89" t="s">
        <v>38</v>
      </c>
      <c r="E89" s="1">
        <v>1</v>
      </c>
      <c r="F89" s="1">
        <v>155.5</v>
      </c>
      <c r="G89" s="8">
        <f t="shared" si="11"/>
        <v>155.5</v>
      </c>
      <c r="H89" s="7"/>
      <c r="I89" s="9">
        <f t="shared" si="12"/>
        <v>0</v>
      </c>
    </row>
    <row r="90" spans="1:9" x14ac:dyDescent="0.3">
      <c r="B90" t="s">
        <v>41</v>
      </c>
      <c r="C90" t="s">
        <v>42</v>
      </c>
      <c r="D90" t="s">
        <v>38</v>
      </c>
      <c r="E90" s="1">
        <v>8</v>
      </c>
      <c r="F90" s="1">
        <v>49.57</v>
      </c>
      <c r="G90" s="8">
        <f t="shared" si="11"/>
        <v>396.56</v>
      </c>
      <c r="H90" s="7"/>
      <c r="I90" s="9">
        <f t="shared" si="12"/>
        <v>0</v>
      </c>
    </row>
    <row r="91" spans="1:9" x14ac:dyDescent="0.3">
      <c r="B91" t="s">
        <v>43</v>
      </c>
      <c r="C91" t="s">
        <v>44</v>
      </c>
      <c r="D91" t="s">
        <v>38</v>
      </c>
      <c r="E91" s="1">
        <v>1</v>
      </c>
      <c r="F91" s="1">
        <v>630</v>
      </c>
      <c r="G91" s="8">
        <f t="shared" si="11"/>
        <v>630</v>
      </c>
      <c r="H91" s="7"/>
      <c r="I91" s="9">
        <f t="shared" si="12"/>
        <v>0</v>
      </c>
    </row>
    <row r="92" spans="1:9" x14ac:dyDescent="0.3">
      <c r="B92" t="s">
        <v>45</v>
      </c>
      <c r="C92" t="s">
        <v>46</v>
      </c>
      <c r="D92" t="s">
        <v>38</v>
      </c>
      <c r="E92" s="1">
        <v>6</v>
      </c>
      <c r="F92" s="1">
        <v>130.76</v>
      </c>
      <c r="G92" s="8">
        <f t="shared" si="11"/>
        <v>784.56</v>
      </c>
      <c r="H92" s="7"/>
      <c r="I92" s="9">
        <f t="shared" si="12"/>
        <v>0</v>
      </c>
    </row>
    <row r="93" spans="1:9" x14ac:dyDescent="0.3">
      <c r="A93" s="19" t="s">
        <v>337</v>
      </c>
      <c r="B93" s="20" t="s">
        <v>140</v>
      </c>
      <c r="C93" s="20" t="s">
        <v>48</v>
      </c>
      <c r="D93" s="21"/>
      <c r="E93" s="14"/>
      <c r="F93" s="14"/>
      <c r="G93" s="22"/>
      <c r="H93" s="14"/>
      <c r="I93" s="14"/>
    </row>
    <row r="94" spans="1:9" x14ac:dyDescent="0.3">
      <c r="B94" t="s">
        <v>141</v>
      </c>
      <c r="C94" t="s">
        <v>142</v>
      </c>
      <c r="D94" t="s">
        <v>38</v>
      </c>
      <c r="E94" s="1">
        <v>1</v>
      </c>
      <c r="F94" s="1">
        <v>1664.65</v>
      </c>
      <c r="G94" s="8">
        <f t="shared" si="11"/>
        <v>1664.65</v>
      </c>
      <c r="H94" s="7"/>
      <c r="I94" s="9">
        <f t="shared" ref="I94:I96" si="13">ROUND(E94*H94,2)</f>
        <v>0</v>
      </c>
    </row>
    <row r="95" spans="1:9" x14ac:dyDescent="0.3">
      <c r="B95" t="s">
        <v>143</v>
      </c>
      <c r="C95" t="s">
        <v>100</v>
      </c>
      <c r="D95" t="s">
        <v>38</v>
      </c>
      <c r="E95" s="1">
        <v>1</v>
      </c>
      <c r="F95" s="1">
        <v>6344.47</v>
      </c>
      <c r="G95" s="8">
        <f t="shared" si="11"/>
        <v>6344.47</v>
      </c>
      <c r="H95" s="7"/>
      <c r="I95" s="9">
        <f t="shared" si="13"/>
        <v>0</v>
      </c>
    </row>
    <row r="96" spans="1:9" x14ac:dyDescent="0.3">
      <c r="B96" t="s">
        <v>53</v>
      </c>
      <c r="C96" t="s">
        <v>54</v>
      </c>
      <c r="D96" t="s">
        <v>38</v>
      </c>
      <c r="E96" s="1">
        <v>1</v>
      </c>
      <c r="F96" s="1">
        <v>6742.29</v>
      </c>
      <c r="G96" s="8">
        <f t="shared" si="11"/>
        <v>6742.29</v>
      </c>
      <c r="H96" s="7"/>
      <c r="I96" s="9">
        <f t="shared" si="13"/>
        <v>0</v>
      </c>
    </row>
    <row r="97" spans="1:9" x14ac:dyDescent="0.3">
      <c r="A97" s="19" t="s">
        <v>338</v>
      </c>
      <c r="B97" s="20" t="s">
        <v>144</v>
      </c>
      <c r="C97" s="20" t="s">
        <v>56</v>
      </c>
      <c r="D97" s="21"/>
      <c r="E97" s="14"/>
      <c r="F97" s="14"/>
      <c r="G97" s="22"/>
      <c r="H97" s="14"/>
      <c r="I97" s="14"/>
    </row>
    <row r="98" spans="1:9" x14ac:dyDescent="0.3">
      <c r="B98" t="s">
        <v>62</v>
      </c>
      <c r="C98" t="s">
        <v>63</v>
      </c>
      <c r="D98" t="s">
        <v>59</v>
      </c>
      <c r="E98" s="1">
        <v>100</v>
      </c>
      <c r="F98" s="1">
        <v>11.11</v>
      </c>
      <c r="G98" s="8">
        <f t="shared" si="11"/>
        <v>1111</v>
      </c>
      <c r="H98" s="7"/>
      <c r="I98" s="9">
        <f t="shared" ref="I98:I101" si="14">ROUND(E98*H98,2)</f>
        <v>0</v>
      </c>
    </row>
    <row r="99" spans="1:9" x14ac:dyDescent="0.3">
      <c r="B99" t="s">
        <v>60</v>
      </c>
      <c r="C99" t="s">
        <v>61</v>
      </c>
      <c r="D99" t="s">
        <v>59</v>
      </c>
      <c r="E99" s="1">
        <v>900</v>
      </c>
      <c r="F99" s="1">
        <v>6.97</v>
      </c>
      <c r="G99" s="8">
        <f t="shared" si="11"/>
        <v>6273</v>
      </c>
      <c r="H99" s="7"/>
      <c r="I99" s="9">
        <f t="shared" si="14"/>
        <v>0</v>
      </c>
    </row>
    <row r="100" spans="1:9" x14ac:dyDescent="0.3">
      <c r="B100" t="s">
        <v>102</v>
      </c>
      <c r="C100" t="s">
        <v>103</v>
      </c>
      <c r="D100" t="s">
        <v>59</v>
      </c>
      <c r="E100" s="1">
        <v>50</v>
      </c>
      <c r="F100" s="1">
        <v>7.91</v>
      </c>
      <c r="G100" s="8">
        <f t="shared" si="11"/>
        <v>395.5</v>
      </c>
      <c r="H100" s="7"/>
      <c r="I100" s="9">
        <f t="shared" si="14"/>
        <v>0</v>
      </c>
    </row>
    <row r="101" spans="1:9" x14ac:dyDescent="0.3">
      <c r="B101" t="s">
        <v>110</v>
      </c>
      <c r="C101" t="s">
        <v>111</v>
      </c>
      <c r="D101" t="s">
        <v>59</v>
      </c>
      <c r="E101" s="1">
        <v>100</v>
      </c>
      <c r="F101" s="1">
        <v>46.78</v>
      </c>
      <c r="G101" s="8">
        <f t="shared" si="11"/>
        <v>4678</v>
      </c>
      <c r="H101" s="7"/>
      <c r="I101" s="9">
        <f t="shared" si="14"/>
        <v>0</v>
      </c>
    </row>
    <row r="102" spans="1:9" x14ac:dyDescent="0.3">
      <c r="A102" s="19" t="s">
        <v>339</v>
      </c>
      <c r="B102" s="20" t="s">
        <v>145</v>
      </c>
      <c r="C102" s="20" t="s">
        <v>65</v>
      </c>
      <c r="D102" s="21"/>
      <c r="E102" s="14"/>
      <c r="F102" s="14"/>
      <c r="G102" s="22"/>
      <c r="H102" s="14"/>
      <c r="I102" s="14"/>
    </row>
    <row r="103" spans="1:9" x14ac:dyDescent="0.3">
      <c r="B103" t="s">
        <v>66</v>
      </c>
      <c r="C103" t="s">
        <v>67</v>
      </c>
      <c r="D103" t="s">
        <v>38</v>
      </c>
      <c r="E103" s="1">
        <v>1</v>
      </c>
      <c r="F103" s="1">
        <v>845.9</v>
      </c>
      <c r="G103" s="8">
        <f t="shared" si="11"/>
        <v>845.9</v>
      </c>
      <c r="H103" s="7"/>
      <c r="I103" s="9">
        <f t="shared" ref="I103:I105" si="15">ROUND(E103*H103,2)</f>
        <v>0</v>
      </c>
    </row>
    <row r="104" spans="1:9" x14ac:dyDescent="0.3">
      <c r="B104" t="s">
        <v>68</v>
      </c>
      <c r="C104" t="s">
        <v>69</v>
      </c>
      <c r="D104" t="s">
        <v>38</v>
      </c>
      <c r="E104" s="1">
        <v>1</v>
      </c>
      <c r="F104" s="1">
        <v>126</v>
      </c>
      <c r="G104" s="8">
        <f t="shared" si="11"/>
        <v>126</v>
      </c>
      <c r="H104" s="7"/>
      <c r="I104" s="9">
        <f t="shared" si="15"/>
        <v>0</v>
      </c>
    </row>
    <row r="105" spans="1:9" x14ac:dyDescent="0.3">
      <c r="B105" t="s">
        <v>70</v>
      </c>
      <c r="C105" t="s">
        <v>71</v>
      </c>
      <c r="D105" t="s">
        <v>59</v>
      </c>
      <c r="E105" s="1">
        <v>70</v>
      </c>
      <c r="F105" s="1">
        <v>1.88</v>
      </c>
      <c r="G105" s="8">
        <f t="shared" si="11"/>
        <v>131.6</v>
      </c>
      <c r="H105" s="7"/>
      <c r="I105" s="9">
        <f t="shared" si="15"/>
        <v>0</v>
      </c>
    </row>
    <row r="106" spans="1:9" x14ac:dyDescent="0.3">
      <c r="A106" s="19" t="s">
        <v>340</v>
      </c>
      <c r="B106" s="20" t="s">
        <v>146</v>
      </c>
      <c r="C106" s="20" t="s">
        <v>73</v>
      </c>
      <c r="D106" s="21"/>
      <c r="E106" s="14"/>
      <c r="F106" s="14"/>
      <c r="G106" s="22"/>
      <c r="H106" s="14"/>
      <c r="I106" s="14"/>
    </row>
    <row r="107" spans="1:9" x14ac:dyDescent="0.3">
      <c r="B107" t="s">
        <v>74</v>
      </c>
      <c r="C107" t="s">
        <v>75</v>
      </c>
      <c r="D107" t="s">
        <v>38</v>
      </c>
      <c r="E107" s="1">
        <v>1</v>
      </c>
      <c r="F107" s="1">
        <v>161.38999999999999</v>
      </c>
      <c r="G107" s="8">
        <f t="shared" si="11"/>
        <v>161.38999999999999</v>
      </c>
      <c r="H107" s="7"/>
      <c r="I107" s="9">
        <f t="shared" ref="I107:I108" si="16">ROUND(E107*H107,2)</f>
        <v>0</v>
      </c>
    </row>
    <row r="108" spans="1:9" x14ac:dyDescent="0.3">
      <c r="B108" t="s">
        <v>76</v>
      </c>
      <c r="C108" t="s">
        <v>77</v>
      </c>
      <c r="D108" t="s">
        <v>38</v>
      </c>
      <c r="E108" s="1">
        <v>1</v>
      </c>
      <c r="F108" s="1">
        <v>2009.7</v>
      </c>
      <c r="G108" s="8">
        <f t="shared" si="11"/>
        <v>2009.7</v>
      </c>
      <c r="H108" s="7"/>
      <c r="I108" s="9">
        <f t="shared" si="16"/>
        <v>0</v>
      </c>
    </row>
    <row r="109" spans="1:9" x14ac:dyDescent="0.3">
      <c r="A109" s="19" t="s">
        <v>341</v>
      </c>
      <c r="B109" s="20" t="s">
        <v>147</v>
      </c>
      <c r="C109" s="20" t="s">
        <v>79</v>
      </c>
      <c r="D109" s="21"/>
      <c r="E109" s="14"/>
      <c r="F109" s="14"/>
      <c r="G109" s="22"/>
      <c r="H109" s="14"/>
      <c r="I109" s="14"/>
    </row>
    <row r="110" spans="1:9" x14ac:dyDescent="0.3">
      <c r="B110" t="s">
        <v>80</v>
      </c>
      <c r="C110" t="s">
        <v>81</v>
      </c>
      <c r="D110" t="s">
        <v>38</v>
      </c>
      <c r="E110" s="1">
        <v>1</v>
      </c>
      <c r="F110" s="1">
        <v>703.9</v>
      </c>
      <c r="G110" s="8">
        <f t="shared" si="11"/>
        <v>703.9</v>
      </c>
      <c r="H110" s="7"/>
      <c r="I110" s="9">
        <f t="shared" ref="I110:I112" si="17">ROUND(E110*H110,2)</f>
        <v>0</v>
      </c>
    </row>
    <row r="111" spans="1:9" x14ac:dyDescent="0.3">
      <c r="B111" t="s">
        <v>115</v>
      </c>
      <c r="C111" t="s">
        <v>116</v>
      </c>
      <c r="D111" t="s">
        <v>38</v>
      </c>
      <c r="E111" s="1">
        <v>1</v>
      </c>
      <c r="F111" s="1">
        <v>1662.33</v>
      </c>
      <c r="G111" s="8">
        <f t="shared" si="11"/>
        <v>1662.33</v>
      </c>
      <c r="H111" s="7"/>
      <c r="I111" s="9">
        <f t="shared" si="17"/>
        <v>0</v>
      </c>
    </row>
    <row r="112" spans="1:9" x14ac:dyDescent="0.3">
      <c r="B112" t="s">
        <v>84</v>
      </c>
      <c r="C112" t="s">
        <v>85</v>
      </c>
      <c r="D112" t="s">
        <v>38</v>
      </c>
      <c r="E112" s="1">
        <v>1</v>
      </c>
      <c r="F112" s="1">
        <v>2093.9</v>
      </c>
      <c r="G112" s="8">
        <f t="shared" si="11"/>
        <v>2093.9</v>
      </c>
      <c r="H112" s="7"/>
      <c r="I112" s="9">
        <f t="shared" si="17"/>
        <v>0</v>
      </c>
    </row>
    <row r="113" spans="1:9" x14ac:dyDescent="0.3">
      <c r="A113" s="19" t="s">
        <v>342</v>
      </c>
      <c r="B113" s="20" t="s">
        <v>148</v>
      </c>
      <c r="C113" s="20" t="s">
        <v>118</v>
      </c>
      <c r="D113" s="21"/>
      <c r="E113" s="14"/>
      <c r="F113" s="14"/>
      <c r="G113" s="22"/>
      <c r="H113" s="14"/>
      <c r="I113" s="14"/>
    </row>
    <row r="114" spans="1:9" x14ac:dyDescent="0.3">
      <c r="B114" t="s">
        <v>119</v>
      </c>
      <c r="C114" t="s">
        <v>120</v>
      </c>
      <c r="D114" t="s">
        <v>121</v>
      </c>
      <c r="E114" s="1">
        <v>50</v>
      </c>
      <c r="F114" s="1">
        <v>6.6</v>
      </c>
      <c r="G114" s="8">
        <f t="shared" si="11"/>
        <v>330</v>
      </c>
      <c r="H114" s="7"/>
      <c r="I114" s="9">
        <f t="shared" ref="I114:I121" si="18">ROUND(E114*H114,2)</f>
        <v>0</v>
      </c>
    </row>
    <row r="115" spans="1:9" x14ac:dyDescent="0.3">
      <c r="B115" t="s">
        <v>122</v>
      </c>
      <c r="C115" t="s">
        <v>123</v>
      </c>
      <c r="D115" t="s">
        <v>124</v>
      </c>
      <c r="E115" s="1">
        <v>50</v>
      </c>
      <c r="F115" s="1">
        <v>29.53</v>
      </c>
      <c r="G115" s="8">
        <f t="shared" si="11"/>
        <v>1476.5</v>
      </c>
      <c r="H115" s="7"/>
      <c r="I115" s="9">
        <f t="shared" si="18"/>
        <v>0</v>
      </c>
    </row>
    <row r="116" spans="1:9" x14ac:dyDescent="0.3">
      <c r="B116" s="10">
        <v>3320040</v>
      </c>
      <c r="C116" t="s">
        <v>125</v>
      </c>
      <c r="D116" t="s">
        <v>124</v>
      </c>
      <c r="E116" s="1">
        <v>50</v>
      </c>
      <c r="F116" s="1">
        <v>3.51</v>
      </c>
      <c r="G116" s="8">
        <f t="shared" si="11"/>
        <v>175.5</v>
      </c>
      <c r="H116" s="7"/>
      <c r="I116" s="9">
        <f t="shared" si="18"/>
        <v>0</v>
      </c>
    </row>
    <row r="117" spans="1:9" x14ac:dyDescent="0.3">
      <c r="B117" t="s">
        <v>126</v>
      </c>
      <c r="C117" t="s">
        <v>127</v>
      </c>
      <c r="D117" t="s">
        <v>121</v>
      </c>
      <c r="E117" s="1">
        <v>50</v>
      </c>
      <c r="F117" s="1">
        <v>25.56</v>
      </c>
      <c r="G117" s="8">
        <f t="shared" si="11"/>
        <v>1278</v>
      </c>
      <c r="H117" s="7"/>
      <c r="I117" s="9">
        <f t="shared" si="18"/>
        <v>0</v>
      </c>
    </row>
    <row r="118" spans="1:9" x14ac:dyDescent="0.3">
      <c r="B118" t="s">
        <v>128</v>
      </c>
      <c r="C118" t="s">
        <v>129</v>
      </c>
      <c r="D118" t="s">
        <v>59</v>
      </c>
      <c r="E118" s="1">
        <v>25</v>
      </c>
      <c r="F118" s="1">
        <v>38.409999999999997</v>
      </c>
      <c r="G118" s="8">
        <f t="shared" si="11"/>
        <v>960.25</v>
      </c>
      <c r="H118" s="7"/>
      <c r="I118" s="9">
        <f t="shared" si="18"/>
        <v>0</v>
      </c>
    </row>
    <row r="119" spans="1:9" x14ac:dyDescent="0.3">
      <c r="B119" t="s">
        <v>130</v>
      </c>
      <c r="C119" t="s">
        <v>131</v>
      </c>
      <c r="D119" t="s">
        <v>38</v>
      </c>
      <c r="E119" s="1">
        <v>2</v>
      </c>
      <c r="F119" s="1">
        <v>78.66</v>
      </c>
      <c r="G119" s="8">
        <f t="shared" si="11"/>
        <v>157.32</v>
      </c>
      <c r="H119" s="7"/>
      <c r="I119" s="9">
        <f t="shared" si="18"/>
        <v>0</v>
      </c>
    </row>
    <row r="120" spans="1:9" x14ac:dyDescent="0.3">
      <c r="B120" t="s">
        <v>132</v>
      </c>
      <c r="C120" t="s">
        <v>133</v>
      </c>
      <c r="D120" t="s">
        <v>59</v>
      </c>
      <c r="E120" s="1">
        <v>200</v>
      </c>
      <c r="F120" s="1">
        <v>8.7200000000000006</v>
      </c>
      <c r="G120" s="8">
        <f t="shared" si="11"/>
        <v>1744</v>
      </c>
      <c r="H120" s="7"/>
      <c r="I120" s="9">
        <f t="shared" si="18"/>
        <v>0</v>
      </c>
    </row>
    <row r="121" spans="1:9" x14ac:dyDescent="0.3">
      <c r="B121" t="s">
        <v>134</v>
      </c>
      <c r="C121" t="s">
        <v>135</v>
      </c>
      <c r="D121" t="s">
        <v>38</v>
      </c>
      <c r="E121" s="1">
        <v>1</v>
      </c>
      <c r="F121" s="1">
        <v>419.84</v>
      </c>
      <c r="G121" s="8">
        <f t="shared" si="11"/>
        <v>419.84</v>
      </c>
      <c r="H121" s="7"/>
      <c r="I121" s="9">
        <f t="shared" si="18"/>
        <v>0</v>
      </c>
    </row>
    <row r="122" spans="1:9" x14ac:dyDescent="0.3">
      <c r="A122" s="11" t="s">
        <v>149</v>
      </c>
      <c r="B122" s="12" t="s">
        <v>150</v>
      </c>
      <c r="C122" s="12" t="s">
        <v>151</v>
      </c>
      <c r="D122" s="11"/>
      <c r="E122" s="6"/>
      <c r="F122" s="6"/>
      <c r="G122" s="13"/>
      <c r="H122" s="6"/>
      <c r="I122" s="6"/>
    </row>
    <row r="123" spans="1:9" x14ac:dyDescent="0.3">
      <c r="A123" s="19" t="s">
        <v>343</v>
      </c>
      <c r="B123" s="20" t="s">
        <v>152</v>
      </c>
      <c r="C123" s="20" t="s">
        <v>35</v>
      </c>
      <c r="D123" s="21"/>
      <c r="E123" s="14"/>
      <c r="F123" s="14"/>
      <c r="G123" s="22"/>
      <c r="H123" s="14"/>
      <c r="I123" s="14"/>
    </row>
    <row r="124" spans="1:9" x14ac:dyDescent="0.3">
      <c r="B124" t="s">
        <v>36</v>
      </c>
      <c r="C124" t="s">
        <v>37</v>
      </c>
      <c r="D124" t="s">
        <v>38</v>
      </c>
      <c r="E124" s="1">
        <v>1</v>
      </c>
      <c r="F124" s="1">
        <v>2624.51</v>
      </c>
      <c r="G124" s="8">
        <f t="shared" si="11"/>
        <v>2624.51</v>
      </c>
      <c r="H124" s="7"/>
      <c r="I124" s="9">
        <f t="shared" ref="I124:I127" si="19">ROUND(E124*H124,2)</f>
        <v>0</v>
      </c>
    </row>
    <row r="125" spans="1:9" x14ac:dyDescent="0.3">
      <c r="B125" t="s">
        <v>39</v>
      </c>
      <c r="C125" t="s">
        <v>40</v>
      </c>
      <c r="D125" t="s">
        <v>38</v>
      </c>
      <c r="E125" s="1">
        <v>1</v>
      </c>
      <c r="F125" s="1">
        <v>155.5</v>
      </c>
      <c r="G125" s="8">
        <f t="shared" si="11"/>
        <v>155.5</v>
      </c>
      <c r="H125" s="7"/>
      <c r="I125" s="9">
        <f t="shared" si="19"/>
        <v>0</v>
      </c>
    </row>
    <row r="126" spans="1:9" x14ac:dyDescent="0.3">
      <c r="B126" t="s">
        <v>41</v>
      </c>
      <c r="C126" t="s">
        <v>42</v>
      </c>
      <c r="D126" t="s">
        <v>38</v>
      </c>
      <c r="E126" s="1">
        <v>1</v>
      </c>
      <c r="F126" s="1">
        <v>49.57</v>
      </c>
      <c r="G126" s="8">
        <f t="shared" si="11"/>
        <v>49.57</v>
      </c>
      <c r="H126" s="7"/>
      <c r="I126" s="9">
        <f t="shared" si="19"/>
        <v>0</v>
      </c>
    </row>
    <row r="127" spans="1:9" x14ac:dyDescent="0.3">
      <c r="B127" t="s">
        <v>43</v>
      </c>
      <c r="C127" t="s">
        <v>44</v>
      </c>
      <c r="D127" t="s">
        <v>38</v>
      </c>
      <c r="E127" s="1">
        <v>1</v>
      </c>
      <c r="F127" s="1">
        <v>630</v>
      </c>
      <c r="G127" s="8">
        <f t="shared" si="11"/>
        <v>630</v>
      </c>
      <c r="H127" s="7"/>
      <c r="I127" s="9">
        <f t="shared" si="19"/>
        <v>0</v>
      </c>
    </row>
    <row r="128" spans="1:9" x14ac:dyDescent="0.3">
      <c r="A128" s="19" t="s">
        <v>345</v>
      </c>
      <c r="B128" s="20" t="s">
        <v>153</v>
      </c>
      <c r="C128" s="20" t="s">
        <v>93</v>
      </c>
      <c r="D128" s="21"/>
      <c r="E128" s="14"/>
      <c r="F128" s="14"/>
      <c r="G128" s="22"/>
      <c r="H128" s="14"/>
      <c r="I128" s="14"/>
    </row>
    <row r="129" spans="1:9" x14ac:dyDescent="0.3">
      <c r="B129" t="s">
        <v>36</v>
      </c>
      <c r="C129" t="s">
        <v>37</v>
      </c>
      <c r="D129" t="s">
        <v>38</v>
      </c>
      <c r="E129" s="1">
        <v>2</v>
      </c>
      <c r="F129" s="1">
        <v>2624.51</v>
      </c>
      <c r="G129" s="8">
        <f t="shared" si="11"/>
        <v>5249.02</v>
      </c>
      <c r="H129" s="7"/>
      <c r="I129" s="9">
        <f t="shared" ref="I129:I132" si="20">ROUND(E129*H129,2)</f>
        <v>0</v>
      </c>
    </row>
    <row r="130" spans="1:9" x14ac:dyDescent="0.3">
      <c r="B130" t="s">
        <v>39</v>
      </c>
      <c r="C130" t="s">
        <v>40</v>
      </c>
      <c r="D130" t="s">
        <v>38</v>
      </c>
      <c r="E130" s="1">
        <v>1</v>
      </c>
      <c r="F130" s="1">
        <v>155.5</v>
      </c>
      <c r="G130" s="8">
        <f t="shared" si="11"/>
        <v>155.5</v>
      </c>
      <c r="H130" s="7"/>
      <c r="I130" s="9">
        <f t="shared" si="20"/>
        <v>0</v>
      </c>
    </row>
    <row r="131" spans="1:9" x14ac:dyDescent="0.3">
      <c r="B131" t="s">
        <v>41</v>
      </c>
      <c r="C131" t="s">
        <v>42</v>
      </c>
      <c r="D131" t="s">
        <v>38</v>
      </c>
      <c r="E131" s="1">
        <v>2</v>
      </c>
      <c r="F131" s="1">
        <v>49.57</v>
      </c>
      <c r="G131" s="8">
        <f t="shared" si="11"/>
        <v>99.14</v>
      </c>
      <c r="H131" s="7"/>
      <c r="I131" s="9">
        <f t="shared" si="20"/>
        <v>0</v>
      </c>
    </row>
    <row r="132" spans="1:9" x14ac:dyDescent="0.3">
      <c r="B132" t="s">
        <v>43</v>
      </c>
      <c r="C132" t="s">
        <v>44</v>
      </c>
      <c r="D132" t="s">
        <v>38</v>
      </c>
      <c r="E132" s="1">
        <v>1</v>
      </c>
      <c r="F132" s="1">
        <v>630</v>
      </c>
      <c r="G132" s="8">
        <f t="shared" si="11"/>
        <v>630</v>
      </c>
      <c r="H132" s="7"/>
      <c r="I132" s="9">
        <f t="shared" si="20"/>
        <v>0</v>
      </c>
    </row>
    <row r="133" spans="1:9" x14ac:dyDescent="0.3">
      <c r="A133" s="19" t="s">
        <v>346</v>
      </c>
      <c r="B133" s="20" t="s">
        <v>154</v>
      </c>
      <c r="C133" s="20" t="s">
        <v>48</v>
      </c>
      <c r="D133" s="21"/>
      <c r="E133" s="14"/>
      <c r="F133" s="14"/>
      <c r="G133" s="22"/>
      <c r="H133" s="14"/>
      <c r="I133" s="14"/>
    </row>
    <row r="134" spans="1:9" x14ac:dyDescent="0.3">
      <c r="B134" t="s">
        <v>155</v>
      </c>
      <c r="C134" t="s">
        <v>50</v>
      </c>
      <c r="D134" t="s">
        <v>38</v>
      </c>
      <c r="E134" s="1">
        <v>1</v>
      </c>
      <c r="F134" s="1">
        <v>4719.08</v>
      </c>
      <c r="G134" s="8">
        <f t="shared" ref="G134:G178" si="21">ROUND(E134*F134,2)</f>
        <v>4719.08</v>
      </c>
      <c r="H134" s="7"/>
      <c r="I134" s="9">
        <f t="shared" ref="I134:I135" si="22">ROUND(E134*H134,2)</f>
        <v>0</v>
      </c>
    </row>
    <row r="135" spans="1:9" x14ac:dyDescent="0.3">
      <c r="B135" t="s">
        <v>156</v>
      </c>
      <c r="C135" t="s">
        <v>142</v>
      </c>
      <c r="D135" t="s">
        <v>38</v>
      </c>
      <c r="E135" s="1">
        <v>1</v>
      </c>
      <c r="F135" s="1">
        <v>1233.82</v>
      </c>
      <c r="G135" s="8">
        <f t="shared" si="21"/>
        <v>1233.82</v>
      </c>
      <c r="H135" s="7"/>
      <c r="I135" s="9">
        <f t="shared" si="22"/>
        <v>0</v>
      </c>
    </row>
    <row r="136" spans="1:9" x14ac:dyDescent="0.3">
      <c r="A136" s="19" t="s">
        <v>347</v>
      </c>
      <c r="B136" s="20" t="s">
        <v>157</v>
      </c>
      <c r="C136" s="20" t="s">
        <v>56</v>
      </c>
      <c r="D136" s="21"/>
      <c r="E136" s="14"/>
      <c r="F136" s="14"/>
      <c r="G136" s="22"/>
      <c r="H136" s="14"/>
      <c r="I136" s="14"/>
    </row>
    <row r="137" spans="1:9" x14ac:dyDescent="0.3">
      <c r="B137" t="s">
        <v>60</v>
      </c>
      <c r="C137" t="s">
        <v>61</v>
      </c>
      <c r="D137" t="s">
        <v>59</v>
      </c>
      <c r="E137" s="1">
        <v>50</v>
      </c>
      <c r="F137" s="1">
        <v>6.97</v>
      </c>
      <c r="G137" s="8">
        <f t="shared" si="21"/>
        <v>348.5</v>
      </c>
      <c r="H137" s="7"/>
      <c r="I137" s="9">
        <f t="shared" ref="I137:I139" si="23">ROUND(E137*H137,2)</f>
        <v>0</v>
      </c>
    </row>
    <row r="138" spans="1:9" x14ac:dyDescent="0.3">
      <c r="B138" t="s">
        <v>104</v>
      </c>
      <c r="C138" t="s">
        <v>105</v>
      </c>
      <c r="D138" t="s">
        <v>59</v>
      </c>
      <c r="E138" s="1">
        <v>50</v>
      </c>
      <c r="F138" s="1">
        <v>16.21</v>
      </c>
      <c r="G138" s="8">
        <f t="shared" si="21"/>
        <v>810.5</v>
      </c>
      <c r="H138" s="7"/>
      <c r="I138" s="9">
        <f t="shared" si="23"/>
        <v>0</v>
      </c>
    </row>
    <row r="139" spans="1:9" x14ac:dyDescent="0.3">
      <c r="B139" t="s">
        <v>110</v>
      </c>
      <c r="C139" t="s">
        <v>111</v>
      </c>
      <c r="D139" t="s">
        <v>59</v>
      </c>
      <c r="E139" s="1">
        <v>100</v>
      </c>
      <c r="F139" s="1">
        <v>46.78</v>
      </c>
      <c r="G139" s="8">
        <f t="shared" si="21"/>
        <v>4678</v>
      </c>
      <c r="H139" s="7"/>
      <c r="I139" s="9">
        <f t="shared" si="23"/>
        <v>0</v>
      </c>
    </row>
    <row r="140" spans="1:9" x14ac:dyDescent="0.3">
      <c r="A140" s="19" t="s">
        <v>350</v>
      </c>
      <c r="B140" s="20" t="s">
        <v>158</v>
      </c>
      <c r="C140" s="20" t="s">
        <v>65</v>
      </c>
      <c r="D140" s="21"/>
      <c r="E140" s="14"/>
      <c r="F140" s="14"/>
      <c r="G140" s="22"/>
      <c r="H140" s="14"/>
      <c r="I140" s="14"/>
    </row>
    <row r="141" spans="1:9" x14ac:dyDescent="0.3">
      <c r="B141" t="s">
        <v>66</v>
      </c>
      <c r="C141" t="s">
        <v>67</v>
      </c>
      <c r="D141" t="s">
        <v>38</v>
      </c>
      <c r="E141" s="1">
        <v>2</v>
      </c>
      <c r="F141" s="1">
        <v>845.9</v>
      </c>
      <c r="G141" s="8">
        <f t="shared" si="21"/>
        <v>1691.8</v>
      </c>
      <c r="H141" s="7"/>
      <c r="I141" s="9">
        <f t="shared" ref="I141:I143" si="24">ROUND(E141*H141,2)</f>
        <v>0</v>
      </c>
    </row>
    <row r="142" spans="1:9" x14ac:dyDescent="0.3">
      <c r="B142" t="s">
        <v>68</v>
      </c>
      <c r="C142" t="s">
        <v>69</v>
      </c>
      <c r="D142" t="s">
        <v>38</v>
      </c>
      <c r="E142" s="1">
        <v>2</v>
      </c>
      <c r="F142" s="1">
        <v>126</v>
      </c>
      <c r="G142" s="8">
        <f t="shared" si="21"/>
        <v>252</v>
      </c>
      <c r="H142" s="7"/>
      <c r="I142" s="9">
        <f t="shared" si="24"/>
        <v>0</v>
      </c>
    </row>
    <row r="143" spans="1:9" x14ac:dyDescent="0.3">
      <c r="B143" t="s">
        <v>70</v>
      </c>
      <c r="C143" t="s">
        <v>71</v>
      </c>
      <c r="D143" t="s">
        <v>59</v>
      </c>
      <c r="E143" s="1">
        <v>100</v>
      </c>
      <c r="F143" s="1">
        <v>1.88</v>
      </c>
      <c r="G143" s="8">
        <f t="shared" si="21"/>
        <v>188</v>
      </c>
      <c r="H143" s="7"/>
      <c r="I143" s="9">
        <f t="shared" si="24"/>
        <v>0</v>
      </c>
    </row>
    <row r="144" spans="1:9" x14ac:dyDescent="0.3">
      <c r="A144" s="19" t="s">
        <v>351</v>
      </c>
      <c r="B144" s="20" t="s">
        <v>159</v>
      </c>
      <c r="C144" s="20" t="s">
        <v>73</v>
      </c>
      <c r="D144" s="21"/>
      <c r="E144" s="14"/>
      <c r="F144" s="14"/>
      <c r="G144" s="22"/>
      <c r="H144" s="14"/>
      <c r="I144" s="14"/>
    </row>
    <row r="145" spans="1:9" x14ac:dyDescent="0.3">
      <c r="B145" t="s">
        <v>74</v>
      </c>
      <c r="C145" t="s">
        <v>75</v>
      </c>
      <c r="D145" t="s">
        <v>38</v>
      </c>
      <c r="E145" s="1">
        <v>1</v>
      </c>
      <c r="F145" s="1">
        <v>161.38999999999999</v>
      </c>
      <c r="G145" s="8">
        <f t="shared" si="21"/>
        <v>161.38999999999999</v>
      </c>
      <c r="H145" s="7"/>
      <c r="I145" s="9">
        <f t="shared" ref="I145:I146" si="25">ROUND(E145*H145,2)</f>
        <v>0</v>
      </c>
    </row>
    <row r="146" spans="1:9" x14ac:dyDescent="0.3">
      <c r="B146" t="s">
        <v>76</v>
      </c>
      <c r="C146" t="s">
        <v>77</v>
      </c>
      <c r="D146" t="s">
        <v>38</v>
      </c>
      <c r="E146" s="1">
        <v>1</v>
      </c>
      <c r="F146" s="1">
        <v>2009.7</v>
      </c>
      <c r="G146" s="8">
        <f t="shared" si="21"/>
        <v>2009.7</v>
      </c>
      <c r="H146" s="7"/>
      <c r="I146" s="9">
        <f t="shared" si="25"/>
        <v>0</v>
      </c>
    </row>
    <row r="147" spans="1:9" x14ac:dyDescent="0.3">
      <c r="A147" s="19" t="s">
        <v>352</v>
      </c>
      <c r="B147" s="20" t="s">
        <v>160</v>
      </c>
      <c r="C147" s="20" t="s">
        <v>79</v>
      </c>
      <c r="D147" s="21"/>
      <c r="E147" s="14"/>
      <c r="F147" s="14"/>
      <c r="G147" s="22"/>
      <c r="H147" s="14"/>
      <c r="I147" s="14"/>
    </row>
    <row r="148" spans="1:9" x14ac:dyDescent="0.3">
      <c r="B148" t="s">
        <v>80</v>
      </c>
      <c r="C148" t="s">
        <v>81</v>
      </c>
      <c r="D148" t="s">
        <v>38</v>
      </c>
      <c r="E148" s="1">
        <v>1</v>
      </c>
      <c r="F148" s="1">
        <v>703.9</v>
      </c>
      <c r="G148" s="8">
        <f t="shared" si="21"/>
        <v>703.9</v>
      </c>
      <c r="H148" s="7"/>
      <c r="I148" s="9">
        <f t="shared" ref="I148:I150" si="26">ROUND(E148*H148,2)</f>
        <v>0</v>
      </c>
    </row>
    <row r="149" spans="1:9" x14ac:dyDescent="0.3">
      <c r="B149" t="s">
        <v>115</v>
      </c>
      <c r="C149" t="s">
        <v>116</v>
      </c>
      <c r="D149" t="s">
        <v>38</v>
      </c>
      <c r="E149" s="1">
        <v>1</v>
      </c>
      <c r="F149" s="1">
        <v>1662.33</v>
      </c>
      <c r="G149" s="8">
        <f t="shared" si="21"/>
        <v>1662.33</v>
      </c>
      <c r="H149" s="7"/>
      <c r="I149" s="9">
        <f t="shared" si="26"/>
        <v>0</v>
      </c>
    </row>
    <row r="150" spans="1:9" x14ac:dyDescent="0.3">
      <c r="B150" t="s">
        <v>84</v>
      </c>
      <c r="C150" t="s">
        <v>85</v>
      </c>
      <c r="D150" t="s">
        <v>38</v>
      </c>
      <c r="E150" s="1">
        <v>1</v>
      </c>
      <c r="F150" s="1">
        <v>2093.9</v>
      </c>
      <c r="G150" s="8">
        <f t="shared" si="21"/>
        <v>2093.9</v>
      </c>
      <c r="H150" s="7"/>
      <c r="I150" s="9">
        <f t="shared" si="26"/>
        <v>0</v>
      </c>
    </row>
    <row r="151" spans="1:9" x14ac:dyDescent="0.3">
      <c r="A151" s="19" t="s">
        <v>353</v>
      </c>
      <c r="B151" s="20" t="s">
        <v>161</v>
      </c>
      <c r="C151" s="20" t="s">
        <v>118</v>
      </c>
      <c r="D151" s="21"/>
      <c r="E151" s="14"/>
      <c r="F151" s="14"/>
      <c r="G151" s="22"/>
      <c r="H151" s="14"/>
      <c r="I151" s="14"/>
    </row>
    <row r="152" spans="1:9" x14ac:dyDescent="0.3">
      <c r="B152" t="s">
        <v>119</v>
      </c>
      <c r="C152" t="s">
        <v>120</v>
      </c>
      <c r="D152" t="s">
        <v>121</v>
      </c>
      <c r="E152" s="1">
        <v>50</v>
      </c>
      <c r="F152" s="1">
        <v>6.6</v>
      </c>
      <c r="G152" s="8">
        <f t="shared" si="21"/>
        <v>330</v>
      </c>
      <c r="H152" s="7"/>
      <c r="I152" s="9">
        <f t="shared" ref="I152:I159" si="27">ROUND(E152*H152,2)</f>
        <v>0</v>
      </c>
    </row>
    <row r="153" spans="1:9" x14ac:dyDescent="0.3">
      <c r="B153" t="s">
        <v>122</v>
      </c>
      <c r="C153" t="s">
        <v>123</v>
      </c>
      <c r="D153" t="s">
        <v>124</v>
      </c>
      <c r="E153" s="1">
        <v>50</v>
      </c>
      <c r="F153" s="1">
        <v>29.53</v>
      </c>
      <c r="G153" s="8">
        <f t="shared" si="21"/>
        <v>1476.5</v>
      </c>
      <c r="H153" s="7"/>
      <c r="I153" s="9">
        <f t="shared" si="27"/>
        <v>0</v>
      </c>
    </row>
    <row r="154" spans="1:9" x14ac:dyDescent="0.3">
      <c r="B154" s="10">
        <v>3320040</v>
      </c>
      <c r="C154" t="s">
        <v>125</v>
      </c>
      <c r="D154" t="s">
        <v>124</v>
      </c>
      <c r="E154" s="1">
        <v>50</v>
      </c>
      <c r="F154" s="1">
        <v>3.51</v>
      </c>
      <c r="G154" s="8">
        <f t="shared" si="21"/>
        <v>175.5</v>
      </c>
      <c r="H154" s="7"/>
      <c r="I154" s="9">
        <f t="shared" si="27"/>
        <v>0</v>
      </c>
    </row>
    <row r="155" spans="1:9" x14ac:dyDescent="0.3">
      <c r="B155" t="s">
        <v>126</v>
      </c>
      <c r="C155" t="s">
        <v>127</v>
      </c>
      <c r="D155" t="s">
        <v>121</v>
      </c>
      <c r="E155" s="1">
        <v>50</v>
      </c>
      <c r="F155" s="1">
        <v>25.56</v>
      </c>
      <c r="G155" s="8">
        <f t="shared" si="21"/>
        <v>1278</v>
      </c>
      <c r="H155" s="7"/>
      <c r="I155" s="9">
        <f t="shared" si="27"/>
        <v>0</v>
      </c>
    </row>
    <row r="156" spans="1:9" x14ac:dyDescent="0.3">
      <c r="B156" t="s">
        <v>128</v>
      </c>
      <c r="C156" t="s">
        <v>129</v>
      </c>
      <c r="D156" t="s">
        <v>59</v>
      </c>
      <c r="E156" s="1">
        <v>25</v>
      </c>
      <c r="F156" s="1">
        <v>38.409999999999997</v>
      </c>
      <c r="G156" s="8">
        <f t="shared" si="21"/>
        <v>960.25</v>
      </c>
      <c r="H156" s="7"/>
      <c r="I156" s="9">
        <f t="shared" si="27"/>
        <v>0</v>
      </c>
    </row>
    <row r="157" spans="1:9" x14ac:dyDescent="0.3">
      <c r="B157" t="s">
        <v>130</v>
      </c>
      <c r="C157" t="s">
        <v>131</v>
      </c>
      <c r="D157" t="s">
        <v>38</v>
      </c>
      <c r="E157" s="1">
        <v>2</v>
      </c>
      <c r="F157" s="1">
        <v>78.66</v>
      </c>
      <c r="G157" s="8">
        <f t="shared" si="21"/>
        <v>157.32</v>
      </c>
      <c r="H157" s="7"/>
      <c r="I157" s="9">
        <f t="shared" si="27"/>
        <v>0</v>
      </c>
    </row>
    <row r="158" spans="1:9" x14ac:dyDescent="0.3">
      <c r="B158" t="s">
        <v>132</v>
      </c>
      <c r="C158" t="s">
        <v>133</v>
      </c>
      <c r="D158" t="s">
        <v>59</v>
      </c>
      <c r="E158" s="1">
        <v>200</v>
      </c>
      <c r="F158" s="1">
        <v>8.7200000000000006</v>
      </c>
      <c r="G158" s="8">
        <f t="shared" si="21"/>
        <v>1744</v>
      </c>
      <c r="H158" s="7"/>
      <c r="I158" s="9">
        <f t="shared" si="27"/>
        <v>0</v>
      </c>
    </row>
    <row r="159" spans="1:9" x14ac:dyDescent="0.3">
      <c r="B159" t="s">
        <v>134</v>
      </c>
      <c r="C159" t="s">
        <v>135</v>
      </c>
      <c r="D159" t="s">
        <v>38</v>
      </c>
      <c r="E159" s="1">
        <v>1</v>
      </c>
      <c r="F159" s="1">
        <v>419.84</v>
      </c>
      <c r="G159" s="8">
        <f t="shared" si="21"/>
        <v>419.84</v>
      </c>
      <c r="H159" s="7"/>
      <c r="I159" s="9">
        <f t="shared" si="27"/>
        <v>0</v>
      </c>
    </row>
    <row r="160" spans="1:9" x14ac:dyDescent="0.3">
      <c r="A160" s="11" t="s">
        <v>162</v>
      </c>
      <c r="B160" s="12" t="s">
        <v>163</v>
      </c>
      <c r="C160" s="12" t="s">
        <v>164</v>
      </c>
      <c r="D160" s="11"/>
      <c r="E160" s="6"/>
      <c r="F160" s="6"/>
      <c r="G160" s="13"/>
      <c r="H160" s="6"/>
      <c r="I160" s="6"/>
    </row>
    <row r="161" spans="1:9" x14ac:dyDescent="0.3">
      <c r="A161" s="19" t="s">
        <v>344</v>
      </c>
      <c r="B161" s="20" t="s">
        <v>165</v>
      </c>
      <c r="C161" s="20" t="s">
        <v>35</v>
      </c>
      <c r="D161" s="21"/>
      <c r="E161" s="14"/>
      <c r="F161" s="14"/>
      <c r="G161" s="22"/>
      <c r="H161" s="14"/>
      <c r="I161" s="14"/>
    </row>
    <row r="162" spans="1:9" x14ac:dyDescent="0.3">
      <c r="B162" t="s">
        <v>36</v>
      </c>
      <c r="C162" t="s">
        <v>37</v>
      </c>
      <c r="D162" t="s">
        <v>38</v>
      </c>
      <c r="E162" s="1">
        <v>3</v>
      </c>
      <c r="F162" s="1">
        <v>2624.51</v>
      </c>
      <c r="G162" s="8">
        <f t="shared" si="21"/>
        <v>7873.53</v>
      </c>
      <c r="H162" s="7"/>
      <c r="I162" s="9">
        <f t="shared" ref="I162:I165" si="28">ROUND(E162*H162,2)</f>
        <v>0</v>
      </c>
    </row>
    <row r="163" spans="1:9" x14ac:dyDescent="0.3">
      <c r="B163" t="s">
        <v>39</v>
      </c>
      <c r="C163" t="s">
        <v>40</v>
      </c>
      <c r="D163" t="s">
        <v>38</v>
      </c>
      <c r="E163" s="1">
        <v>1</v>
      </c>
      <c r="F163" s="1">
        <v>155.5</v>
      </c>
      <c r="G163" s="8">
        <f t="shared" si="21"/>
        <v>155.5</v>
      </c>
      <c r="H163" s="7"/>
      <c r="I163" s="9">
        <f t="shared" si="28"/>
        <v>0</v>
      </c>
    </row>
    <row r="164" spans="1:9" x14ac:dyDescent="0.3">
      <c r="B164" t="s">
        <v>41</v>
      </c>
      <c r="C164" t="s">
        <v>42</v>
      </c>
      <c r="D164" t="s">
        <v>38</v>
      </c>
      <c r="E164" s="1">
        <v>3</v>
      </c>
      <c r="F164" s="1">
        <v>49.57</v>
      </c>
      <c r="G164" s="8">
        <f t="shared" si="21"/>
        <v>148.71</v>
      </c>
      <c r="H164" s="7"/>
      <c r="I164" s="9">
        <f t="shared" si="28"/>
        <v>0</v>
      </c>
    </row>
    <row r="165" spans="1:9" x14ac:dyDescent="0.3">
      <c r="B165" t="s">
        <v>43</v>
      </c>
      <c r="C165" t="s">
        <v>44</v>
      </c>
      <c r="D165" t="s">
        <v>38</v>
      </c>
      <c r="E165" s="1">
        <v>1</v>
      </c>
      <c r="F165" s="1">
        <v>630</v>
      </c>
      <c r="G165" s="8">
        <f t="shared" si="21"/>
        <v>630</v>
      </c>
      <c r="H165" s="7"/>
      <c r="I165" s="9">
        <f t="shared" si="28"/>
        <v>0</v>
      </c>
    </row>
    <row r="166" spans="1:9" x14ac:dyDescent="0.3">
      <c r="A166" s="19" t="s">
        <v>354</v>
      </c>
      <c r="B166" s="20" t="s">
        <v>166</v>
      </c>
      <c r="C166" s="20" t="s">
        <v>167</v>
      </c>
      <c r="D166" s="21"/>
      <c r="E166" s="14"/>
      <c r="F166" s="14"/>
      <c r="G166" s="22"/>
      <c r="H166" s="14"/>
      <c r="I166" s="14"/>
    </row>
    <row r="167" spans="1:9" x14ac:dyDescent="0.3">
      <c r="B167" t="s">
        <v>36</v>
      </c>
      <c r="C167" t="s">
        <v>37</v>
      </c>
      <c r="D167" t="s">
        <v>38</v>
      </c>
      <c r="E167" s="1">
        <v>4</v>
      </c>
      <c r="F167" s="1">
        <v>2624.51</v>
      </c>
      <c r="G167" s="8">
        <f t="shared" si="21"/>
        <v>10498.04</v>
      </c>
      <c r="H167" s="7"/>
      <c r="I167" s="9">
        <f t="shared" ref="I167:I170" si="29">ROUND(E167*H167,2)</f>
        <v>0</v>
      </c>
    </row>
    <row r="168" spans="1:9" x14ac:dyDescent="0.3">
      <c r="B168" t="s">
        <v>39</v>
      </c>
      <c r="C168" t="s">
        <v>40</v>
      </c>
      <c r="D168" t="s">
        <v>38</v>
      </c>
      <c r="E168" s="1">
        <v>1</v>
      </c>
      <c r="F168" s="1">
        <v>155.5</v>
      </c>
      <c r="G168" s="8">
        <f t="shared" si="21"/>
        <v>155.5</v>
      </c>
      <c r="H168" s="7"/>
      <c r="I168" s="9">
        <f t="shared" si="29"/>
        <v>0</v>
      </c>
    </row>
    <row r="169" spans="1:9" x14ac:dyDescent="0.3">
      <c r="B169" t="s">
        <v>41</v>
      </c>
      <c r="C169" t="s">
        <v>42</v>
      </c>
      <c r="D169" t="s">
        <v>38</v>
      </c>
      <c r="E169" s="1">
        <v>4</v>
      </c>
      <c r="F169" s="1">
        <v>49.57</v>
      </c>
      <c r="G169" s="8">
        <f t="shared" si="21"/>
        <v>198.28</v>
      </c>
      <c r="H169" s="7"/>
      <c r="I169" s="9">
        <f t="shared" si="29"/>
        <v>0</v>
      </c>
    </row>
    <row r="170" spans="1:9" x14ac:dyDescent="0.3">
      <c r="B170" t="s">
        <v>43</v>
      </c>
      <c r="C170" t="s">
        <v>44</v>
      </c>
      <c r="D170" t="s">
        <v>38</v>
      </c>
      <c r="E170" s="1">
        <v>1</v>
      </c>
      <c r="F170" s="1">
        <v>630</v>
      </c>
      <c r="G170" s="8">
        <f t="shared" si="21"/>
        <v>630</v>
      </c>
      <c r="H170" s="7"/>
      <c r="I170" s="9">
        <f t="shared" si="29"/>
        <v>0</v>
      </c>
    </row>
    <row r="171" spans="1:9" x14ac:dyDescent="0.3">
      <c r="A171" s="19" t="s">
        <v>349</v>
      </c>
      <c r="B171" s="20" t="s">
        <v>168</v>
      </c>
      <c r="C171" s="20" t="s">
        <v>48</v>
      </c>
      <c r="D171" s="21"/>
      <c r="E171" s="14"/>
      <c r="F171" s="14"/>
      <c r="G171" s="22"/>
      <c r="H171" s="14"/>
      <c r="I171" s="14"/>
    </row>
    <row r="172" spans="1:9" x14ac:dyDescent="0.3">
      <c r="B172" t="s">
        <v>169</v>
      </c>
      <c r="C172" t="s">
        <v>142</v>
      </c>
      <c r="D172" t="s">
        <v>38</v>
      </c>
      <c r="E172" s="1">
        <v>1</v>
      </c>
      <c r="F172" s="1">
        <v>1584.84</v>
      </c>
      <c r="G172" s="8">
        <f t="shared" si="21"/>
        <v>1584.84</v>
      </c>
      <c r="H172" s="7"/>
      <c r="I172" s="9">
        <f t="shared" ref="I172:I173" si="30">ROUND(E172*H172,2)</f>
        <v>0</v>
      </c>
    </row>
    <row r="173" spans="1:9" x14ac:dyDescent="0.3">
      <c r="B173" t="s">
        <v>170</v>
      </c>
      <c r="C173" t="s">
        <v>50</v>
      </c>
      <c r="D173" t="s">
        <v>38</v>
      </c>
      <c r="E173" s="1">
        <v>1</v>
      </c>
      <c r="F173" s="1">
        <v>5474.9</v>
      </c>
      <c r="G173" s="8">
        <f t="shared" si="21"/>
        <v>5474.9</v>
      </c>
      <c r="H173" s="7"/>
      <c r="I173" s="9">
        <f t="shared" si="30"/>
        <v>0</v>
      </c>
    </row>
    <row r="174" spans="1:9" x14ac:dyDescent="0.3">
      <c r="A174" s="19" t="s">
        <v>355</v>
      </c>
      <c r="B174" s="20" t="s">
        <v>171</v>
      </c>
      <c r="C174" s="20" t="s">
        <v>56</v>
      </c>
      <c r="D174" s="21"/>
      <c r="E174" s="14"/>
      <c r="F174" s="14"/>
      <c r="G174" s="22"/>
      <c r="H174" s="14"/>
      <c r="I174" s="14"/>
    </row>
    <row r="175" spans="1:9" x14ac:dyDescent="0.3">
      <c r="B175" t="s">
        <v>62</v>
      </c>
      <c r="C175" t="s">
        <v>63</v>
      </c>
      <c r="D175" t="s">
        <v>59</v>
      </c>
      <c r="E175" s="1">
        <v>50</v>
      </c>
      <c r="F175" s="1">
        <v>11.11</v>
      </c>
      <c r="G175" s="8">
        <f t="shared" si="21"/>
        <v>555.5</v>
      </c>
      <c r="H175" s="7"/>
      <c r="I175" s="9">
        <f t="shared" ref="I175:I178" si="31">ROUND(E175*H175,2)</f>
        <v>0</v>
      </c>
    </row>
    <row r="176" spans="1:9" x14ac:dyDescent="0.3">
      <c r="B176" t="s">
        <v>60</v>
      </c>
      <c r="C176" t="s">
        <v>61</v>
      </c>
      <c r="D176" t="s">
        <v>59</v>
      </c>
      <c r="E176" s="1">
        <v>600</v>
      </c>
      <c r="F176" s="1">
        <v>6.97</v>
      </c>
      <c r="G176" s="8">
        <f t="shared" si="21"/>
        <v>4182</v>
      </c>
      <c r="H176" s="7"/>
      <c r="I176" s="9">
        <f t="shared" si="31"/>
        <v>0</v>
      </c>
    </row>
    <row r="177" spans="1:9" x14ac:dyDescent="0.3">
      <c r="B177" t="s">
        <v>102</v>
      </c>
      <c r="C177" t="s">
        <v>103</v>
      </c>
      <c r="D177" t="s">
        <v>59</v>
      </c>
      <c r="E177" s="1">
        <v>250</v>
      </c>
      <c r="F177" s="1">
        <v>7.91</v>
      </c>
      <c r="G177" s="8">
        <f t="shared" si="21"/>
        <v>1977.5</v>
      </c>
      <c r="H177" s="7"/>
      <c r="I177" s="9">
        <f t="shared" si="31"/>
        <v>0</v>
      </c>
    </row>
    <row r="178" spans="1:9" x14ac:dyDescent="0.3">
      <c r="B178" t="s">
        <v>110</v>
      </c>
      <c r="C178" t="s">
        <v>111</v>
      </c>
      <c r="D178" t="s">
        <v>59</v>
      </c>
      <c r="E178" s="1">
        <v>100</v>
      </c>
      <c r="F178" s="1">
        <v>46.78</v>
      </c>
      <c r="G178" s="8">
        <f t="shared" si="21"/>
        <v>4678</v>
      </c>
      <c r="H178" s="7"/>
      <c r="I178" s="9">
        <f t="shared" si="31"/>
        <v>0</v>
      </c>
    </row>
    <row r="179" spans="1:9" x14ac:dyDescent="0.3">
      <c r="A179" s="19" t="s">
        <v>348</v>
      </c>
      <c r="B179" s="20" t="s">
        <v>172</v>
      </c>
      <c r="C179" s="20" t="s">
        <v>65</v>
      </c>
      <c r="D179" s="21"/>
      <c r="E179" s="14"/>
      <c r="F179" s="14"/>
      <c r="G179" s="22"/>
      <c r="H179" s="14"/>
      <c r="I179" s="14"/>
    </row>
    <row r="180" spans="1:9" x14ac:dyDescent="0.3">
      <c r="B180" t="s">
        <v>66</v>
      </c>
      <c r="C180" t="s">
        <v>67</v>
      </c>
      <c r="D180" t="s">
        <v>38</v>
      </c>
      <c r="E180" s="1">
        <v>2</v>
      </c>
      <c r="F180" s="1">
        <v>845.9</v>
      </c>
      <c r="G180" s="8">
        <f t="shared" ref="G180:G226" si="32">ROUND(E180*F180,2)</f>
        <v>1691.8</v>
      </c>
      <c r="H180" s="7"/>
      <c r="I180" s="9">
        <f t="shared" ref="I180:I182" si="33">ROUND(E180*H180,2)</f>
        <v>0</v>
      </c>
    </row>
    <row r="181" spans="1:9" x14ac:dyDescent="0.3">
      <c r="B181" t="s">
        <v>68</v>
      </c>
      <c r="C181" t="s">
        <v>69</v>
      </c>
      <c r="D181" t="s">
        <v>38</v>
      </c>
      <c r="E181" s="1">
        <v>2</v>
      </c>
      <c r="F181" s="1">
        <v>126</v>
      </c>
      <c r="G181" s="8">
        <f t="shared" si="32"/>
        <v>252</v>
      </c>
      <c r="H181" s="7"/>
      <c r="I181" s="9">
        <f t="shared" si="33"/>
        <v>0</v>
      </c>
    </row>
    <row r="182" spans="1:9" x14ac:dyDescent="0.3">
      <c r="B182" t="s">
        <v>70</v>
      </c>
      <c r="C182" t="s">
        <v>71</v>
      </c>
      <c r="D182" t="s">
        <v>59</v>
      </c>
      <c r="E182" s="1">
        <v>300</v>
      </c>
      <c r="F182" s="1">
        <v>1.88</v>
      </c>
      <c r="G182" s="8">
        <f t="shared" si="32"/>
        <v>564</v>
      </c>
      <c r="H182" s="7"/>
      <c r="I182" s="9">
        <f t="shared" si="33"/>
        <v>0</v>
      </c>
    </row>
    <row r="183" spans="1:9" x14ac:dyDescent="0.3">
      <c r="A183" s="19" t="s">
        <v>356</v>
      </c>
      <c r="B183" s="20" t="s">
        <v>173</v>
      </c>
      <c r="C183" s="20" t="s">
        <v>73</v>
      </c>
      <c r="D183" s="21"/>
      <c r="E183" s="14"/>
      <c r="F183" s="14"/>
      <c r="G183" s="22"/>
      <c r="H183" s="14"/>
      <c r="I183" s="14"/>
    </row>
    <row r="184" spans="1:9" x14ac:dyDescent="0.3">
      <c r="B184" t="s">
        <v>74</v>
      </c>
      <c r="C184" t="s">
        <v>75</v>
      </c>
      <c r="D184" t="s">
        <v>38</v>
      </c>
      <c r="E184" s="1">
        <v>1</v>
      </c>
      <c r="F184" s="1">
        <v>161.38999999999999</v>
      </c>
      <c r="G184" s="8">
        <f t="shared" si="32"/>
        <v>161.38999999999999</v>
      </c>
      <c r="H184" s="7"/>
      <c r="I184" s="9">
        <f t="shared" ref="I184:I185" si="34">ROUND(E184*H184,2)</f>
        <v>0</v>
      </c>
    </row>
    <row r="185" spans="1:9" x14ac:dyDescent="0.3">
      <c r="B185" t="s">
        <v>76</v>
      </c>
      <c r="C185" t="s">
        <v>77</v>
      </c>
      <c r="D185" t="s">
        <v>38</v>
      </c>
      <c r="E185" s="1">
        <v>1</v>
      </c>
      <c r="F185" s="1">
        <v>2009.7</v>
      </c>
      <c r="G185" s="8">
        <f t="shared" si="32"/>
        <v>2009.7</v>
      </c>
      <c r="H185" s="7"/>
      <c r="I185" s="9">
        <f t="shared" si="34"/>
        <v>0</v>
      </c>
    </row>
    <row r="186" spans="1:9" x14ac:dyDescent="0.3">
      <c r="A186" s="19" t="s">
        <v>357</v>
      </c>
      <c r="B186" s="20" t="s">
        <v>174</v>
      </c>
      <c r="C186" s="20" t="s">
        <v>79</v>
      </c>
      <c r="D186" s="21"/>
      <c r="E186" s="14"/>
      <c r="F186" s="14"/>
      <c r="G186" s="22"/>
      <c r="H186" s="14"/>
      <c r="I186" s="14"/>
    </row>
    <row r="187" spans="1:9" x14ac:dyDescent="0.3">
      <c r="B187" t="s">
        <v>80</v>
      </c>
      <c r="C187" t="s">
        <v>81</v>
      </c>
      <c r="D187" t="s">
        <v>38</v>
      </c>
      <c r="E187" s="1">
        <v>1</v>
      </c>
      <c r="F187" s="1">
        <v>703.9</v>
      </c>
      <c r="G187" s="8">
        <f t="shared" si="32"/>
        <v>703.9</v>
      </c>
      <c r="H187" s="7"/>
      <c r="I187" s="9">
        <f t="shared" ref="I187:I189" si="35">ROUND(E187*H187,2)</f>
        <v>0</v>
      </c>
    </row>
    <row r="188" spans="1:9" x14ac:dyDescent="0.3">
      <c r="B188" t="s">
        <v>115</v>
      </c>
      <c r="C188" t="s">
        <v>116</v>
      </c>
      <c r="D188" t="s">
        <v>38</v>
      </c>
      <c r="E188" s="1">
        <v>1</v>
      </c>
      <c r="F188" s="1">
        <v>1662.33</v>
      </c>
      <c r="G188" s="8">
        <f t="shared" si="32"/>
        <v>1662.33</v>
      </c>
      <c r="H188" s="7"/>
      <c r="I188" s="9">
        <f t="shared" si="35"/>
        <v>0</v>
      </c>
    </row>
    <row r="189" spans="1:9" x14ac:dyDescent="0.3">
      <c r="B189" t="s">
        <v>84</v>
      </c>
      <c r="C189" t="s">
        <v>85</v>
      </c>
      <c r="D189" t="s">
        <v>38</v>
      </c>
      <c r="E189" s="1">
        <v>1</v>
      </c>
      <c r="F189" s="1">
        <v>2093.9</v>
      </c>
      <c r="G189" s="8">
        <f t="shared" si="32"/>
        <v>2093.9</v>
      </c>
      <c r="H189" s="7"/>
      <c r="I189" s="9">
        <f t="shared" si="35"/>
        <v>0</v>
      </c>
    </row>
    <row r="190" spans="1:9" x14ac:dyDescent="0.3">
      <c r="A190" s="19" t="s">
        <v>358</v>
      </c>
      <c r="B190" s="20" t="s">
        <v>175</v>
      </c>
      <c r="C190" s="20" t="s">
        <v>118</v>
      </c>
      <c r="D190" s="21"/>
      <c r="E190" s="14"/>
      <c r="F190" s="14"/>
      <c r="G190" s="22"/>
      <c r="H190" s="14"/>
      <c r="I190" s="14"/>
    </row>
    <row r="191" spans="1:9" x14ac:dyDescent="0.3">
      <c r="B191" t="s">
        <v>119</v>
      </c>
      <c r="C191" t="s">
        <v>120</v>
      </c>
      <c r="D191" t="s">
        <v>121</v>
      </c>
      <c r="E191" s="1">
        <v>50</v>
      </c>
      <c r="F191" s="1">
        <v>6.6</v>
      </c>
      <c r="G191" s="8">
        <f t="shared" si="32"/>
        <v>330</v>
      </c>
      <c r="H191" s="7"/>
      <c r="I191" s="9">
        <f t="shared" ref="I191:I198" si="36">ROUND(E191*H191,2)</f>
        <v>0</v>
      </c>
    </row>
    <row r="192" spans="1:9" x14ac:dyDescent="0.3">
      <c r="B192" t="s">
        <v>122</v>
      </c>
      <c r="C192" t="s">
        <v>123</v>
      </c>
      <c r="D192" t="s">
        <v>124</v>
      </c>
      <c r="E192" s="1">
        <v>50</v>
      </c>
      <c r="F192" s="1">
        <v>29.53</v>
      </c>
      <c r="G192" s="8">
        <f t="shared" si="32"/>
        <v>1476.5</v>
      </c>
      <c r="H192" s="7"/>
      <c r="I192" s="9">
        <f t="shared" si="36"/>
        <v>0</v>
      </c>
    </row>
    <row r="193" spans="1:9" x14ac:dyDescent="0.3">
      <c r="B193" s="10">
        <v>3320040</v>
      </c>
      <c r="C193" t="s">
        <v>125</v>
      </c>
      <c r="D193" t="s">
        <v>124</v>
      </c>
      <c r="E193" s="1">
        <v>50</v>
      </c>
      <c r="F193" s="1">
        <v>3.51</v>
      </c>
      <c r="G193" s="8">
        <f t="shared" si="32"/>
        <v>175.5</v>
      </c>
      <c r="H193" s="7"/>
      <c r="I193" s="9">
        <f t="shared" si="36"/>
        <v>0</v>
      </c>
    </row>
    <row r="194" spans="1:9" x14ac:dyDescent="0.3">
      <c r="B194" t="s">
        <v>126</v>
      </c>
      <c r="C194" t="s">
        <v>127</v>
      </c>
      <c r="D194" t="s">
        <v>121</v>
      </c>
      <c r="E194" s="1">
        <v>50</v>
      </c>
      <c r="F194" s="1">
        <v>25.56</v>
      </c>
      <c r="G194" s="8">
        <f t="shared" si="32"/>
        <v>1278</v>
      </c>
      <c r="H194" s="7"/>
      <c r="I194" s="9">
        <f t="shared" si="36"/>
        <v>0</v>
      </c>
    </row>
    <row r="195" spans="1:9" x14ac:dyDescent="0.3">
      <c r="B195" t="s">
        <v>128</v>
      </c>
      <c r="C195" t="s">
        <v>129</v>
      </c>
      <c r="D195" t="s">
        <v>59</v>
      </c>
      <c r="E195" s="1">
        <v>25</v>
      </c>
      <c r="F195" s="1">
        <v>38.409999999999997</v>
      </c>
      <c r="G195" s="8">
        <f t="shared" si="32"/>
        <v>960.25</v>
      </c>
      <c r="H195" s="7"/>
      <c r="I195" s="9">
        <f t="shared" si="36"/>
        <v>0</v>
      </c>
    </row>
    <row r="196" spans="1:9" x14ac:dyDescent="0.3">
      <c r="B196" t="s">
        <v>130</v>
      </c>
      <c r="C196" t="s">
        <v>131</v>
      </c>
      <c r="D196" t="s">
        <v>38</v>
      </c>
      <c r="E196" s="1">
        <v>2</v>
      </c>
      <c r="F196" s="1">
        <v>78.66</v>
      </c>
      <c r="G196" s="8">
        <f t="shared" si="32"/>
        <v>157.32</v>
      </c>
      <c r="H196" s="7"/>
      <c r="I196" s="9">
        <f t="shared" si="36"/>
        <v>0</v>
      </c>
    </row>
    <row r="197" spans="1:9" x14ac:dyDescent="0.3">
      <c r="B197" t="s">
        <v>132</v>
      </c>
      <c r="C197" t="s">
        <v>133</v>
      </c>
      <c r="D197" t="s">
        <v>59</v>
      </c>
      <c r="E197" s="1">
        <v>200</v>
      </c>
      <c r="F197" s="1">
        <v>8.7200000000000006</v>
      </c>
      <c r="G197" s="8">
        <f t="shared" si="32"/>
        <v>1744</v>
      </c>
      <c r="H197" s="7"/>
      <c r="I197" s="9">
        <f t="shared" si="36"/>
        <v>0</v>
      </c>
    </row>
    <row r="198" spans="1:9" x14ac:dyDescent="0.3">
      <c r="B198" t="s">
        <v>134</v>
      </c>
      <c r="C198" t="s">
        <v>135</v>
      </c>
      <c r="D198" t="s">
        <v>38</v>
      </c>
      <c r="E198" s="1">
        <v>1</v>
      </c>
      <c r="F198" s="1">
        <v>419.84</v>
      </c>
      <c r="G198" s="8">
        <f t="shared" si="32"/>
        <v>419.84</v>
      </c>
      <c r="H198" s="7"/>
      <c r="I198" s="9">
        <f t="shared" si="36"/>
        <v>0</v>
      </c>
    </row>
    <row r="199" spans="1:9" x14ac:dyDescent="0.3">
      <c r="A199" s="11" t="s">
        <v>176</v>
      </c>
      <c r="B199" s="12" t="s">
        <v>177</v>
      </c>
      <c r="C199" s="12" t="s">
        <v>178</v>
      </c>
      <c r="D199" s="11"/>
      <c r="E199" s="6"/>
      <c r="F199" s="6"/>
      <c r="G199" s="13"/>
      <c r="H199" s="6"/>
      <c r="I199" s="6"/>
    </row>
    <row r="200" spans="1:9" x14ac:dyDescent="0.3">
      <c r="A200" s="19" t="s">
        <v>359</v>
      </c>
      <c r="B200" s="20" t="s">
        <v>179</v>
      </c>
      <c r="C200" s="20" t="s">
        <v>35</v>
      </c>
      <c r="D200" s="21"/>
      <c r="E200" s="14"/>
      <c r="F200" s="14"/>
      <c r="G200" s="22"/>
      <c r="H200" s="14"/>
      <c r="I200" s="14"/>
    </row>
    <row r="201" spans="1:9" x14ac:dyDescent="0.3">
      <c r="B201" t="s">
        <v>36</v>
      </c>
      <c r="C201" t="s">
        <v>37</v>
      </c>
      <c r="D201" t="s">
        <v>38</v>
      </c>
      <c r="E201" s="1">
        <v>4</v>
      </c>
      <c r="F201" s="1">
        <v>2624.51</v>
      </c>
      <c r="G201" s="8">
        <f t="shared" si="32"/>
        <v>10498.04</v>
      </c>
      <c r="H201" s="7"/>
      <c r="I201" s="9">
        <f t="shared" ref="I201:I205" si="37">ROUND(E201*H201,2)</f>
        <v>0</v>
      </c>
    </row>
    <row r="202" spans="1:9" x14ac:dyDescent="0.3">
      <c r="B202" t="s">
        <v>39</v>
      </c>
      <c r="C202" t="s">
        <v>40</v>
      </c>
      <c r="D202" t="s">
        <v>38</v>
      </c>
      <c r="E202" s="1">
        <v>1</v>
      </c>
      <c r="F202" s="1">
        <v>155.5</v>
      </c>
      <c r="G202" s="8">
        <f t="shared" si="32"/>
        <v>155.5</v>
      </c>
      <c r="H202" s="7"/>
      <c r="I202" s="9">
        <f t="shared" si="37"/>
        <v>0</v>
      </c>
    </row>
    <row r="203" spans="1:9" x14ac:dyDescent="0.3">
      <c r="B203" t="s">
        <v>41</v>
      </c>
      <c r="C203" t="s">
        <v>42</v>
      </c>
      <c r="D203" t="s">
        <v>38</v>
      </c>
      <c r="E203" s="1">
        <v>4</v>
      </c>
      <c r="F203" s="1">
        <v>49.57</v>
      </c>
      <c r="G203" s="8">
        <f t="shared" si="32"/>
        <v>198.28</v>
      </c>
      <c r="H203" s="7"/>
      <c r="I203" s="9">
        <f t="shared" si="37"/>
        <v>0</v>
      </c>
    </row>
    <row r="204" spans="1:9" x14ac:dyDescent="0.3">
      <c r="B204" t="s">
        <v>43</v>
      </c>
      <c r="C204" t="s">
        <v>44</v>
      </c>
      <c r="D204" t="s">
        <v>38</v>
      </c>
      <c r="E204" s="1">
        <v>1</v>
      </c>
      <c r="F204" s="1">
        <v>630</v>
      </c>
      <c r="G204" s="8">
        <f t="shared" si="32"/>
        <v>630</v>
      </c>
      <c r="H204" s="7"/>
      <c r="I204" s="9">
        <f t="shared" si="37"/>
        <v>0</v>
      </c>
    </row>
    <row r="205" spans="1:9" x14ac:dyDescent="0.3">
      <c r="B205" t="s">
        <v>45</v>
      </c>
      <c r="C205" t="s">
        <v>46</v>
      </c>
      <c r="D205" t="s">
        <v>38</v>
      </c>
      <c r="E205" s="1">
        <v>4</v>
      </c>
      <c r="F205" s="1">
        <v>130.76</v>
      </c>
      <c r="G205" s="8">
        <f t="shared" si="32"/>
        <v>523.04</v>
      </c>
      <c r="H205" s="7"/>
      <c r="I205" s="9">
        <f t="shared" si="37"/>
        <v>0</v>
      </c>
    </row>
    <row r="206" spans="1:9" x14ac:dyDescent="0.3">
      <c r="A206" s="19" t="s">
        <v>361</v>
      </c>
      <c r="B206" s="20" t="s">
        <v>180</v>
      </c>
      <c r="C206" s="20" t="s">
        <v>93</v>
      </c>
      <c r="D206" s="21"/>
      <c r="E206" s="14"/>
      <c r="F206" s="14"/>
      <c r="G206" s="22"/>
      <c r="H206" s="14"/>
      <c r="I206" s="14"/>
    </row>
    <row r="207" spans="1:9" x14ac:dyDescent="0.3">
      <c r="B207" t="s">
        <v>36</v>
      </c>
      <c r="C207" t="s">
        <v>37</v>
      </c>
      <c r="D207" t="s">
        <v>38</v>
      </c>
      <c r="E207" s="1">
        <v>2</v>
      </c>
      <c r="F207" s="1">
        <v>2624.51</v>
      </c>
      <c r="G207" s="8">
        <f t="shared" si="32"/>
        <v>5249.02</v>
      </c>
      <c r="H207" s="7"/>
      <c r="I207" s="9">
        <f t="shared" ref="I207:I210" si="38">ROUND(E207*H207,2)</f>
        <v>0</v>
      </c>
    </row>
    <row r="208" spans="1:9" x14ac:dyDescent="0.3">
      <c r="B208" t="s">
        <v>39</v>
      </c>
      <c r="C208" t="s">
        <v>40</v>
      </c>
      <c r="D208" t="s">
        <v>38</v>
      </c>
      <c r="E208" s="1">
        <v>1</v>
      </c>
      <c r="F208" s="1">
        <v>155.5</v>
      </c>
      <c r="G208" s="8">
        <f t="shared" si="32"/>
        <v>155.5</v>
      </c>
      <c r="H208" s="7"/>
      <c r="I208" s="9">
        <f t="shared" si="38"/>
        <v>0</v>
      </c>
    </row>
    <row r="209" spans="1:9" x14ac:dyDescent="0.3">
      <c r="B209" t="s">
        <v>41</v>
      </c>
      <c r="C209" t="s">
        <v>42</v>
      </c>
      <c r="D209" t="s">
        <v>38</v>
      </c>
      <c r="E209" s="1">
        <v>2</v>
      </c>
      <c r="F209" s="1">
        <v>49.57</v>
      </c>
      <c r="G209" s="8">
        <f t="shared" si="32"/>
        <v>99.14</v>
      </c>
      <c r="H209" s="7"/>
      <c r="I209" s="9">
        <f t="shared" si="38"/>
        <v>0</v>
      </c>
    </row>
    <row r="210" spans="1:9" x14ac:dyDescent="0.3">
      <c r="B210" t="s">
        <v>43</v>
      </c>
      <c r="C210" t="s">
        <v>44</v>
      </c>
      <c r="D210" t="s">
        <v>38</v>
      </c>
      <c r="E210" s="1">
        <v>1</v>
      </c>
      <c r="F210" s="1">
        <v>630</v>
      </c>
      <c r="G210" s="8">
        <f t="shared" si="32"/>
        <v>630</v>
      </c>
      <c r="H210" s="7"/>
      <c r="I210" s="9">
        <f t="shared" si="38"/>
        <v>0</v>
      </c>
    </row>
    <row r="211" spans="1:9" x14ac:dyDescent="0.3">
      <c r="A211" s="19" t="s">
        <v>362</v>
      </c>
      <c r="B211" s="20" t="s">
        <v>181</v>
      </c>
      <c r="C211" s="20" t="s">
        <v>48</v>
      </c>
      <c r="D211" s="21"/>
      <c r="E211" s="14"/>
      <c r="F211" s="14"/>
      <c r="G211" s="22"/>
      <c r="H211" s="14"/>
      <c r="I211" s="14"/>
    </row>
    <row r="212" spans="1:9" x14ac:dyDescent="0.3">
      <c r="B212" t="s">
        <v>182</v>
      </c>
      <c r="C212" t="s">
        <v>142</v>
      </c>
      <c r="D212" t="s">
        <v>38</v>
      </c>
      <c r="E212" s="1">
        <v>1</v>
      </c>
      <c r="F212" s="1">
        <v>1584.84</v>
      </c>
      <c r="G212" s="8">
        <f t="shared" si="32"/>
        <v>1584.84</v>
      </c>
      <c r="H212" s="7"/>
      <c r="I212" s="9">
        <f t="shared" ref="I212:I214" si="39">ROUND(E212*H212,2)</f>
        <v>0</v>
      </c>
    </row>
    <row r="213" spans="1:9" x14ac:dyDescent="0.3">
      <c r="B213" t="s">
        <v>183</v>
      </c>
      <c r="C213" t="s">
        <v>50</v>
      </c>
      <c r="D213" t="s">
        <v>38</v>
      </c>
      <c r="E213" s="1">
        <v>1</v>
      </c>
      <c r="F213" s="1">
        <v>5379.77</v>
      </c>
      <c r="G213" s="8">
        <f t="shared" si="32"/>
        <v>5379.77</v>
      </c>
      <c r="H213" s="7"/>
      <c r="I213" s="9">
        <f t="shared" si="39"/>
        <v>0</v>
      </c>
    </row>
    <row r="214" spans="1:9" x14ac:dyDescent="0.3">
      <c r="B214" t="s">
        <v>53</v>
      </c>
      <c r="C214" t="s">
        <v>54</v>
      </c>
      <c r="D214" t="s">
        <v>38</v>
      </c>
      <c r="E214" s="1">
        <v>1</v>
      </c>
      <c r="F214" s="1">
        <v>6742.29</v>
      </c>
      <c r="G214" s="8">
        <f t="shared" si="32"/>
        <v>6742.29</v>
      </c>
      <c r="H214" s="7"/>
      <c r="I214" s="9">
        <f t="shared" si="39"/>
        <v>0</v>
      </c>
    </row>
    <row r="215" spans="1:9" x14ac:dyDescent="0.3">
      <c r="A215" s="19" t="s">
        <v>363</v>
      </c>
      <c r="B215" s="20" t="s">
        <v>184</v>
      </c>
      <c r="C215" s="20" t="s">
        <v>56</v>
      </c>
      <c r="D215" s="21"/>
      <c r="E215" s="14"/>
      <c r="F215" s="14"/>
      <c r="G215" s="22"/>
      <c r="H215" s="14"/>
      <c r="I215" s="14"/>
    </row>
    <row r="216" spans="1:9" x14ac:dyDescent="0.3">
      <c r="B216" t="s">
        <v>62</v>
      </c>
      <c r="C216" t="s">
        <v>63</v>
      </c>
      <c r="D216" t="s">
        <v>59</v>
      </c>
      <c r="E216" s="1">
        <v>50</v>
      </c>
      <c r="F216" s="1">
        <v>11.11</v>
      </c>
      <c r="G216" s="8">
        <f t="shared" si="32"/>
        <v>555.5</v>
      </c>
      <c r="H216" s="7"/>
      <c r="I216" s="9">
        <f t="shared" ref="I216:I219" si="40">ROUND(E216*H216,2)</f>
        <v>0</v>
      </c>
    </row>
    <row r="217" spans="1:9" x14ac:dyDescent="0.3">
      <c r="B217" t="s">
        <v>60</v>
      </c>
      <c r="C217" t="s">
        <v>61</v>
      </c>
      <c r="D217" t="s">
        <v>59</v>
      </c>
      <c r="E217" s="1">
        <v>150</v>
      </c>
      <c r="F217" s="1">
        <v>6.97</v>
      </c>
      <c r="G217" s="8">
        <f t="shared" si="32"/>
        <v>1045.5</v>
      </c>
      <c r="H217" s="7"/>
      <c r="I217" s="9">
        <f t="shared" si="40"/>
        <v>0</v>
      </c>
    </row>
    <row r="218" spans="1:9" x14ac:dyDescent="0.3">
      <c r="B218" t="s">
        <v>102</v>
      </c>
      <c r="C218" t="s">
        <v>103</v>
      </c>
      <c r="D218" t="s">
        <v>59</v>
      </c>
      <c r="E218" s="1">
        <v>250</v>
      </c>
      <c r="F218" s="1">
        <v>7.91</v>
      </c>
      <c r="G218" s="8">
        <f t="shared" si="32"/>
        <v>1977.5</v>
      </c>
      <c r="H218" s="7"/>
      <c r="I218" s="9">
        <f t="shared" si="40"/>
        <v>0</v>
      </c>
    </row>
    <row r="219" spans="1:9" x14ac:dyDescent="0.3">
      <c r="B219" t="s">
        <v>110</v>
      </c>
      <c r="C219" t="s">
        <v>111</v>
      </c>
      <c r="D219" t="s">
        <v>59</v>
      </c>
      <c r="E219" s="1">
        <v>100</v>
      </c>
      <c r="F219" s="1">
        <v>46.78</v>
      </c>
      <c r="G219" s="8">
        <f t="shared" si="32"/>
        <v>4678</v>
      </c>
      <c r="H219" s="7"/>
      <c r="I219" s="9">
        <f t="shared" si="40"/>
        <v>0</v>
      </c>
    </row>
    <row r="220" spans="1:9" x14ac:dyDescent="0.3">
      <c r="A220" s="19" t="s">
        <v>364</v>
      </c>
      <c r="B220" s="20" t="s">
        <v>185</v>
      </c>
      <c r="C220" s="20" t="s">
        <v>65</v>
      </c>
      <c r="D220" s="21"/>
      <c r="E220" s="14"/>
      <c r="F220" s="14"/>
      <c r="G220" s="22"/>
      <c r="H220" s="14"/>
      <c r="I220" s="14"/>
    </row>
    <row r="221" spans="1:9" x14ac:dyDescent="0.3">
      <c r="B221" t="s">
        <v>66</v>
      </c>
      <c r="C221" t="s">
        <v>67</v>
      </c>
      <c r="D221" t="s">
        <v>38</v>
      </c>
      <c r="E221" s="1">
        <v>2</v>
      </c>
      <c r="F221" s="1">
        <v>845.9</v>
      </c>
      <c r="G221" s="8">
        <f t="shared" si="32"/>
        <v>1691.8</v>
      </c>
      <c r="H221" s="7"/>
      <c r="I221" s="9">
        <f t="shared" ref="I221:I223" si="41">ROUND(E221*H221,2)</f>
        <v>0</v>
      </c>
    </row>
    <row r="222" spans="1:9" x14ac:dyDescent="0.3">
      <c r="B222" t="s">
        <v>68</v>
      </c>
      <c r="C222" t="s">
        <v>69</v>
      </c>
      <c r="D222" t="s">
        <v>38</v>
      </c>
      <c r="E222" s="1">
        <v>2</v>
      </c>
      <c r="F222" s="1">
        <v>126</v>
      </c>
      <c r="G222" s="8">
        <f t="shared" si="32"/>
        <v>252</v>
      </c>
      <c r="H222" s="7"/>
      <c r="I222" s="9">
        <f t="shared" si="41"/>
        <v>0</v>
      </c>
    </row>
    <row r="223" spans="1:9" x14ac:dyDescent="0.3">
      <c r="B223" t="s">
        <v>70</v>
      </c>
      <c r="C223" t="s">
        <v>71</v>
      </c>
      <c r="D223" t="s">
        <v>59</v>
      </c>
      <c r="E223" s="1">
        <v>100</v>
      </c>
      <c r="F223" s="1">
        <v>1.88</v>
      </c>
      <c r="G223" s="8">
        <f t="shared" si="32"/>
        <v>188</v>
      </c>
      <c r="H223" s="7"/>
      <c r="I223" s="9">
        <f t="shared" si="41"/>
        <v>0</v>
      </c>
    </row>
    <row r="224" spans="1:9" x14ac:dyDescent="0.3">
      <c r="A224" s="19" t="s">
        <v>365</v>
      </c>
      <c r="B224" s="20" t="s">
        <v>186</v>
      </c>
      <c r="C224" s="20" t="s">
        <v>73</v>
      </c>
      <c r="D224" s="21"/>
      <c r="E224" s="14"/>
      <c r="F224" s="14"/>
      <c r="G224" s="22"/>
      <c r="H224" s="14"/>
      <c r="I224" s="14"/>
    </row>
    <row r="225" spans="1:9" x14ac:dyDescent="0.3">
      <c r="B225" t="s">
        <v>74</v>
      </c>
      <c r="C225" t="s">
        <v>75</v>
      </c>
      <c r="D225" t="s">
        <v>38</v>
      </c>
      <c r="E225" s="1">
        <v>1</v>
      </c>
      <c r="F225" s="1">
        <v>161.38999999999999</v>
      </c>
      <c r="G225" s="8">
        <f t="shared" si="32"/>
        <v>161.38999999999999</v>
      </c>
      <c r="H225" s="7"/>
      <c r="I225" s="9">
        <f t="shared" ref="I225:I226" si="42">ROUND(E225*H225,2)</f>
        <v>0</v>
      </c>
    </row>
    <row r="226" spans="1:9" x14ac:dyDescent="0.3">
      <c r="B226" t="s">
        <v>76</v>
      </c>
      <c r="C226" t="s">
        <v>77</v>
      </c>
      <c r="D226" t="s">
        <v>38</v>
      </c>
      <c r="E226" s="1">
        <v>1</v>
      </c>
      <c r="F226" s="1">
        <v>2009.7</v>
      </c>
      <c r="G226" s="8">
        <f t="shared" si="32"/>
        <v>2009.7</v>
      </c>
      <c r="H226" s="7"/>
      <c r="I226" s="9">
        <f t="shared" si="42"/>
        <v>0</v>
      </c>
    </row>
    <row r="227" spans="1:9" x14ac:dyDescent="0.3">
      <c r="A227" s="19" t="s">
        <v>366</v>
      </c>
      <c r="B227" s="20" t="s">
        <v>187</v>
      </c>
      <c r="C227" s="20" t="s">
        <v>79</v>
      </c>
      <c r="D227" s="21"/>
      <c r="E227" s="14"/>
      <c r="F227" s="14"/>
      <c r="G227" s="22"/>
      <c r="H227" s="14"/>
      <c r="I227" s="14"/>
    </row>
    <row r="228" spans="1:9" x14ac:dyDescent="0.3">
      <c r="B228" t="s">
        <v>80</v>
      </c>
      <c r="C228" t="s">
        <v>81</v>
      </c>
      <c r="D228" t="s">
        <v>38</v>
      </c>
      <c r="E228" s="1">
        <v>1</v>
      </c>
      <c r="F228" s="1">
        <v>703.9</v>
      </c>
      <c r="G228" s="8">
        <f t="shared" ref="G228:G291" si="43">ROUND(E228*F228,2)</f>
        <v>703.9</v>
      </c>
      <c r="H228" s="7"/>
      <c r="I228" s="9">
        <f t="shared" ref="I228:I230" si="44">ROUND(E228*H228,2)</f>
        <v>0</v>
      </c>
    </row>
    <row r="229" spans="1:9" x14ac:dyDescent="0.3">
      <c r="B229" t="s">
        <v>115</v>
      </c>
      <c r="C229" t="s">
        <v>116</v>
      </c>
      <c r="D229" t="s">
        <v>38</v>
      </c>
      <c r="E229" s="1">
        <v>1</v>
      </c>
      <c r="F229" s="1">
        <v>1662.33</v>
      </c>
      <c r="G229" s="8">
        <f t="shared" si="43"/>
        <v>1662.33</v>
      </c>
      <c r="H229" s="7"/>
      <c r="I229" s="9">
        <f t="shared" si="44"/>
        <v>0</v>
      </c>
    </row>
    <row r="230" spans="1:9" x14ac:dyDescent="0.3">
      <c r="B230" t="s">
        <v>84</v>
      </c>
      <c r="C230" t="s">
        <v>85</v>
      </c>
      <c r="D230" t="s">
        <v>38</v>
      </c>
      <c r="E230" s="1">
        <v>1</v>
      </c>
      <c r="F230" s="1">
        <v>2093.9</v>
      </c>
      <c r="G230" s="8">
        <f t="shared" si="43"/>
        <v>2093.9</v>
      </c>
      <c r="H230" s="7"/>
      <c r="I230" s="9">
        <f t="shared" si="44"/>
        <v>0</v>
      </c>
    </row>
    <row r="231" spans="1:9" x14ac:dyDescent="0.3">
      <c r="A231" s="19" t="s">
        <v>367</v>
      </c>
      <c r="B231" s="20" t="s">
        <v>188</v>
      </c>
      <c r="C231" s="20" t="s">
        <v>118</v>
      </c>
      <c r="D231" s="21"/>
      <c r="E231" s="14"/>
      <c r="F231" s="14"/>
      <c r="G231" s="22"/>
      <c r="H231" s="14"/>
      <c r="I231" s="14"/>
    </row>
    <row r="232" spans="1:9" x14ac:dyDescent="0.3">
      <c r="B232" t="s">
        <v>119</v>
      </c>
      <c r="C232" t="s">
        <v>120</v>
      </c>
      <c r="D232" t="s">
        <v>121</v>
      </c>
      <c r="E232" s="1">
        <v>50</v>
      </c>
      <c r="F232" s="1">
        <v>6.6</v>
      </c>
      <c r="G232" s="8">
        <f t="shared" si="43"/>
        <v>330</v>
      </c>
      <c r="H232" s="7"/>
      <c r="I232" s="9">
        <f t="shared" ref="I232:I239" si="45">ROUND(E232*H232,2)</f>
        <v>0</v>
      </c>
    </row>
    <row r="233" spans="1:9" x14ac:dyDescent="0.3">
      <c r="B233" t="s">
        <v>122</v>
      </c>
      <c r="C233" t="s">
        <v>123</v>
      </c>
      <c r="D233" t="s">
        <v>124</v>
      </c>
      <c r="E233" s="1">
        <v>50</v>
      </c>
      <c r="F233" s="1">
        <v>29.53</v>
      </c>
      <c r="G233" s="8">
        <f t="shared" si="43"/>
        <v>1476.5</v>
      </c>
      <c r="H233" s="7"/>
      <c r="I233" s="9">
        <f t="shared" si="45"/>
        <v>0</v>
      </c>
    </row>
    <row r="234" spans="1:9" x14ac:dyDescent="0.3">
      <c r="B234" s="10">
        <v>3320040</v>
      </c>
      <c r="C234" t="s">
        <v>125</v>
      </c>
      <c r="D234" t="s">
        <v>124</v>
      </c>
      <c r="E234" s="1">
        <v>50</v>
      </c>
      <c r="F234" s="1">
        <v>3.51</v>
      </c>
      <c r="G234" s="8">
        <f t="shared" si="43"/>
        <v>175.5</v>
      </c>
      <c r="H234" s="7"/>
      <c r="I234" s="9">
        <f t="shared" si="45"/>
        <v>0</v>
      </c>
    </row>
    <row r="235" spans="1:9" x14ac:dyDescent="0.3">
      <c r="B235" t="s">
        <v>126</v>
      </c>
      <c r="C235" t="s">
        <v>127</v>
      </c>
      <c r="D235" t="s">
        <v>121</v>
      </c>
      <c r="E235" s="1">
        <v>50</v>
      </c>
      <c r="F235" s="1">
        <v>25.56</v>
      </c>
      <c r="G235" s="8">
        <f t="shared" si="43"/>
        <v>1278</v>
      </c>
      <c r="H235" s="7"/>
      <c r="I235" s="9">
        <f t="shared" si="45"/>
        <v>0</v>
      </c>
    </row>
    <row r="236" spans="1:9" x14ac:dyDescent="0.3">
      <c r="B236" t="s">
        <v>128</v>
      </c>
      <c r="C236" t="s">
        <v>129</v>
      </c>
      <c r="D236" t="s">
        <v>59</v>
      </c>
      <c r="E236" s="1">
        <v>25</v>
      </c>
      <c r="F236" s="1">
        <v>38.409999999999997</v>
      </c>
      <c r="G236" s="8">
        <f t="shared" si="43"/>
        <v>960.25</v>
      </c>
      <c r="H236" s="7"/>
      <c r="I236" s="9">
        <f t="shared" si="45"/>
        <v>0</v>
      </c>
    </row>
    <row r="237" spans="1:9" x14ac:dyDescent="0.3">
      <c r="B237" t="s">
        <v>130</v>
      </c>
      <c r="C237" t="s">
        <v>131</v>
      </c>
      <c r="D237" t="s">
        <v>38</v>
      </c>
      <c r="E237" s="1">
        <v>2</v>
      </c>
      <c r="F237" s="1">
        <v>78.66</v>
      </c>
      <c r="G237" s="8">
        <f t="shared" si="43"/>
        <v>157.32</v>
      </c>
      <c r="H237" s="7"/>
      <c r="I237" s="9">
        <f t="shared" si="45"/>
        <v>0</v>
      </c>
    </row>
    <row r="238" spans="1:9" x14ac:dyDescent="0.3">
      <c r="B238" t="s">
        <v>132</v>
      </c>
      <c r="C238" t="s">
        <v>133</v>
      </c>
      <c r="D238" t="s">
        <v>59</v>
      </c>
      <c r="E238" s="1">
        <v>200</v>
      </c>
      <c r="F238" s="1">
        <v>8.7200000000000006</v>
      </c>
      <c r="G238" s="8">
        <f t="shared" si="43"/>
        <v>1744</v>
      </c>
      <c r="H238" s="7"/>
      <c r="I238" s="9">
        <f t="shared" si="45"/>
        <v>0</v>
      </c>
    </row>
    <row r="239" spans="1:9" x14ac:dyDescent="0.3">
      <c r="B239" t="s">
        <v>134</v>
      </c>
      <c r="C239" t="s">
        <v>135</v>
      </c>
      <c r="D239" t="s">
        <v>38</v>
      </c>
      <c r="E239" s="1">
        <v>1</v>
      </c>
      <c r="F239" s="1">
        <v>419.84</v>
      </c>
      <c r="G239" s="8">
        <f t="shared" si="43"/>
        <v>419.84</v>
      </c>
      <c r="H239" s="7"/>
      <c r="I239" s="9">
        <f t="shared" si="45"/>
        <v>0</v>
      </c>
    </row>
    <row r="240" spans="1:9" x14ac:dyDescent="0.3">
      <c r="A240" s="11" t="s">
        <v>189</v>
      </c>
      <c r="B240" s="12" t="s">
        <v>190</v>
      </c>
      <c r="C240" s="12" t="s">
        <v>191</v>
      </c>
      <c r="D240" s="11"/>
      <c r="E240" s="6"/>
      <c r="F240" s="6"/>
      <c r="G240" s="13"/>
      <c r="H240" s="6"/>
      <c r="I240" s="6"/>
    </row>
    <row r="241" spans="1:9" x14ac:dyDescent="0.3">
      <c r="A241" s="19" t="s">
        <v>360</v>
      </c>
      <c r="B241" s="20" t="s">
        <v>192</v>
      </c>
      <c r="C241" s="20" t="s">
        <v>35</v>
      </c>
      <c r="D241" s="21"/>
      <c r="E241" s="14"/>
      <c r="F241" s="14"/>
      <c r="G241" s="22"/>
      <c r="H241" s="14"/>
      <c r="I241" s="14"/>
    </row>
    <row r="242" spans="1:9" x14ac:dyDescent="0.3">
      <c r="B242" t="s">
        <v>36</v>
      </c>
      <c r="C242" t="s">
        <v>37</v>
      </c>
      <c r="D242" t="s">
        <v>38</v>
      </c>
      <c r="E242" s="1">
        <v>1</v>
      </c>
      <c r="F242" s="1">
        <v>2624.51</v>
      </c>
      <c r="G242" s="8">
        <f t="shared" si="43"/>
        <v>2624.51</v>
      </c>
      <c r="H242" s="7"/>
      <c r="I242" s="9">
        <f t="shared" ref="I242:I245" si="46">ROUND(E242*H242,2)</f>
        <v>0</v>
      </c>
    </row>
    <row r="243" spans="1:9" x14ac:dyDescent="0.3">
      <c r="B243" t="s">
        <v>39</v>
      </c>
      <c r="C243" t="s">
        <v>40</v>
      </c>
      <c r="D243" t="s">
        <v>38</v>
      </c>
      <c r="E243" s="1">
        <v>1</v>
      </c>
      <c r="F243" s="1">
        <v>155.5</v>
      </c>
      <c r="G243" s="8">
        <f t="shared" si="43"/>
        <v>155.5</v>
      </c>
      <c r="H243" s="7"/>
      <c r="I243" s="9">
        <f t="shared" si="46"/>
        <v>0</v>
      </c>
    </row>
    <row r="244" spans="1:9" x14ac:dyDescent="0.3">
      <c r="B244" t="s">
        <v>41</v>
      </c>
      <c r="C244" t="s">
        <v>42</v>
      </c>
      <c r="D244" t="s">
        <v>38</v>
      </c>
      <c r="E244" s="1">
        <v>1</v>
      </c>
      <c r="F244" s="1">
        <v>49.57</v>
      </c>
      <c r="G244" s="8">
        <f t="shared" si="43"/>
        <v>49.57</v>
      </c>
      <c r="H244" s="7"/>
      <c r="I244" s="9">
        <f t="shared" si="46"/>
        <v>0</v>
      </c>
    </row>
    <row r="245" spans="1:9" x14ac:dyDescent="0.3">
      <c r="B245" t="s">
        <v>43</v>
      </c>
      <c r="C245" t="s">
        <v>44</v>
      </c>
      <c r="D245" t="s">
        <v>38</v>
      </c>
      <c r="E245" s="1">
        <v>1</v>
      </c>
      <c r="F245" s="1">
        <v>630</v>
      </c>
      <c r="G245" s="8">
        <f t="shared" si="43"/>
        <v>630</v>
      </c>
      <c r="H245" s="7"/>
      <c r="I245" s="9">
        <f t="shared" si="46"/>
        <v>0</v>
      </c>
    </row>
    <row r="246" spans="1:9" x14ac:dyDescent="0.3">
      <c r="A246" s="19" t="s">
        <v>368</v>
      </c>
      <c r="B246" s="20" t="s">
        <v>193</v>
      </c>
      <c r="C246" s="20" t="s">
        <v>167</v>
      </c>
      <c r="D246" s="21"/>
      <c r="E246" s="14"/>
      <c r="F246" s="14"/>
      <c r="G246" s="22"/>
      <c r="H246" s="14"/>
      <c r="I246" s="14"/>
    </row>
    <row r="247" spans="1:9" x14ac:dyDescent="0.3">
      <c r="B247" t="s">
        <v>36</v>
      </c>
      <c r="C247" t="s">
        <v>37</v>
      </c>
      <c r="D247" t="s">
        <v>38</v>
      </c>
      <c r="E247" s="1">
        <v>2</v>
      </c>
      <c r="F247" s="1">
        <v>2624.51</v>
      </c>
      <c r="G247" s="8">
        <f t="shared" si="43"/>
        <v>5249.02</v>
      </c>
      <c r="H247" s="7"/>
      <c r="I247" s="9">
        <f t="shared" ref="I247:I250" si="47">ROUND(E247*H247,2)</f>
        <v>0</v>
      </c>
    </row>
    <row r="248" spans="1:9" x14ac:dyDescent="0.3">
      <c r="B248" t="s">
        <v>39</v>
      </c>
      <c r="C248" t="s">
        <v>40</v>
      </c>
      <c r="D248" t="s">
        <v>38</v>
      </c>
      <c r="E248" s="1">
        <v>1</v>
      </c>
      <c r="F248" s="1">
        <v>155.5</v>
      </c>
      <c r="G248" s="8">
        <f t="shared" si="43"/>
        <v>155.5</v>
      </c>
      <c r="H248" s="7"/>
      <c r="I248" s="9">
        <f t="shared" si="47"/>
        <v>0</v>
      </c>
    </row>
    <row r="249" spans="1:9" x14ac:dyDescent="0.3">
      <c r="B249" t="s">
        <v>41</v>
      </c>
      <c r="C249" t="s">
        <v>42</v>
      </c>
      <c r="D249" t="s">
        <v>38</v>
      </c>
      <c r="E249" s="1">
        <v>2</v>
      </c>
      <c r="F249" s="1">
        <v>49.57</v>
      </c>
      <c r="G249" s="8">
        <f t="shared" si="43"/>
        <v>99.14</v>
      </c>
      <c r="H249" s="7"/>
      <c r="I249" s="9">
        <f t="shared" si="47"/>
        <v>0</v>
      </c>
    </row>
    <row r="250" spans="1:9" x14ac:dyDescent="0.3">
      <c r="B250" t="s">
        <v>43</v>
      </c>
      <c r="C250" t="s">
        <v>44</v>
      </c>
      <c r="D250" t="s">
        <v>38</v>
      </c>
      <c r="E250" s="1">
        <v>1</v>
      </c>
      <c r="F250" s="1">
        <v>630</v>
      </c>
      <c r="G250" s="8">
        <f t="shared" si="43"/>
        <v>630</v>
      </c>
      <c r="H250" s="7"/>
      <c r="I250" s="9">
        <f t="shared" si="47"/>
        <v>0</v>
      </c>
    </row>
    <row r="251" spans="1:9" x14ac:dyDescent="0.3">
      <c r="A251" s="19" t="s">
        <v>373</v>
      </c>
      <c r="B251" s="20" t="s">
        <v>194</v>
      </c>
      <c r="C251" s="20" t="s">
        <v>48</v>
      </c>
      <c r="D251" s="21"/>
      <c r="E251" s="14"/>
      <c r="F251" s="14"/>
      <c r="G251" s="22"/>
      <c r="H251" s="14"/>
      <c r="I251" s="14"/>
    </row>
    <row r="252" spans="1:9" x14ac:dyDescent="0.3">
      <c r="B252" t="s">
        <v>195</v>
      </c>
      <c r="C252" t="s">
        <v>50</v>
      </c>
      <c r="D252" t="s">
        <v>38</v>
      </c>
      <c r="E252" s="1">
        <v>1</v>
      </c>
      <c r="F252" s="1">
        <v>4719.08</v>
      </c>
      <c r="G252" s="8">
        <f t="shared" si="43"/>
        <v>4719.08</v>
      </c>
      <c r="H252" s="7"/>
      <c r="I252" s="9">
        <f t="shared" ref="I252:I253" si="48">ROUND(E252*H252,2)</f>
        <v>0</v>
      </c>
    </row>
    <row r="253" spans="1:9" x14ac:dyDescent="0.3">
      <c r="B253" t="s">
        <v>196</v>
      </c>
      <c r="C253" t="s">
        <v>142</v>
      </c>
      <c r="D253" t="s">
        <v>38</v>
      </c>
      <c r="E253" s="1">
        <v>1</v>
      </c>
      <c r="F253" s="1">
        <v>1233.82</v>
      </c>
      <c r="G253" s="8">
        <f t="shared" si="43"/>
        <v>1233.82</v>
      </c>
      <c r="H253" s="7"/>
      <c r="I253" s="9">
        <f t="shared" si="48"/>
        <v>0</v>
      </c>
    </row>
    <row r="254" spans="1:9" x14ac:dyDescent="0.3">
      <c r="A254" s="19" t="s">
        <v>376</v>
      </c>
      <c r="B254" s="20" t="s">
        <v>197</v>
      </c>
      <c r="C254" s="20" t="s">
        <v>56</v>
      </c>
      <c r="D254" s="21"/>
      <c r="E254" s="14"/>
      <c r="F254" s="14"/>
      <c r="G254" s="22"/>
      <c r="H254" s="14"/>
      <c r="I254" s="14"/>
    </row>
    <row r="255" spans="1:9" x14ac:dyDescent="0.3">
      <c r="B255" t="s">
        <v>60</v>
      </c>
      <c r="C255" t="s">
        <v>61</v>
      </c>
      <c r="D255" t="s">
        <v>59</v>
      </c>
      <c r="E255" s="1">
        <v>50</v>
      </c>
      <c r="F255" s="1">
        <v>6.97</v>
      </c>
      <c r="G255" s="8">
        <f t="shared" si="43"/>
        <v>348.5</v>
      </c>
      <c r="H255" s="7"/>
      <c r="I255" s="9">
        <f t="shared" ref="I255:I257" si="49">ROUND(E255*H255,2)</f>
        <v>0</v>
      </c>
    </row>
    <row r="256" spans="1:9" x14ac:dyDescent="0.3">
      <c r="B256" t="s">
        <v>104</v>
      </c>
      <c r="C256" t="s">
        <v>105</v>
      </c>
      <c r="D256" t="s">
        <v>59</v>
      </c>
      <c r="E256" s="1">
        <v>50</v>
      </c>
      <c r="F256" s="1">
        <v>16.21</v>
      </c>
      <c r="G256" s="8">
        <f t="shared" si="43"/>
        <v>810.5</v>
      </c>
      <c r="H256" s="7"/>
      <c r="I256" s="9">
        <f t="shared" si="49"/>
        <v>0</v>
      </c>
    </row>
    <row r="257" spans="1:9" x14ac:dyDescent="0.3">
      <c r="B257" t="s">
        <v>110</v>
      </c>
      <c r="C257" t="s">
        <v>111</v>
      </c>
      <c r="D257" t="s">
        <v>59</v>
      </c>
      <c r="E257" s="1">
        <v>100</v>
      </c>
      <c r="F257" s="1">
        <v>46.78</v>
      </c>
      <c r="G257" s="8">
        <f t="shared" si="43"/>
        <v>4678</v>
      </c>
      <c r="H257" s="7"/>
      <c r="I257" s="9">
        <f t="shared" si="49"/>
        <v>0</v>
      </c>
    </row>
    <row r="258" spans="1:9" x14ac:dyDescent="0.3">
      <c r="A258" s="19" t="s">
        <v>377</v>
      </c>
      <c r="B258" s="20" t="s">
        <v>198</v>
      </c>
      <c r="C258" s="20" t="s">
        <v>65</v>
      </c>
      <c r="D258" s="21"/>
      <c r="E258" s="14"/>
      <c r="F258" s="14"/>
      <c r="G258" s="22"/>
      <c r="H258" s="14"/>
      <c r="I258" s="14"/>
    </row>
    <row r="259" spans="1:9" x14ac:dyDescent="0.3">
      <c r="B259" t="s">
        <v>66</v>
      </c>
      <c r="C259" t="s">
        <v>67</v>
      </c>
      <c r="D259" t="s">
        <v>38</v>
      </c>
      <c r="E259" s="1">
        <v>2</v>
      </c>
      <c r="F259" s="1">
        <v>845.9</v>
      </c>
      <c r="G259" s="8">
        <f t="shared" si="43"/>
        <v>1691.8</v>
      </c>
      <c r="H259" s="7"/>
      <c r="I259" s="9">
        <f t="shared" ref="I259:I261" si="50">ROUND(E259*H259,2)</f>
        <v>0</v>
      </c>
    </row>
    <row r="260" spans="1:9" x14ac:dyDescent="0.3">
      <c r="B260" t="s">
        <v>68</v>
      </c>
      <c r="C260" t="s">
        <v>69</v>
      </c>
      <c r="D260" t="s">
        <v>38</v>
      </c>
      <c r="E260" s="1">
        <v>2</v>
      </c>
      <c r="F260" s="1">
        <v>126</v>
      </c>
      <c r="G260" s="8">
        <f t="shared" si="43"/>
        <v>252</v>
      </c>
      <c r="H260" s="7"/>
      <c r="I260" s="9">
        <f t="shared" si="50"/>
        <v>0</v>
      </c>
    </row>
    <row r="261" spans="1:9" x14ac:dyDescent="0.3">
      <c r="B261" t="s">
        <v>70</v>
      </c>
      <c r="C261" t="s">
        <v>71</v>
      </c>
      <c r="D261" t="s">
        <v>59</v>
      </c>
      <c r="E261" s="1">
        <v>120</v>
      </c>
      <c r="F261" s="1">
        <v>1.88</v>
      </c>
      <c r="G261" s="8">
        <f t="shared" si="43"/>
        <v>225.6</v>
      </c>
      <c r="H261" s="7"/>
      <c r="I261" s="9">
        <f t="shared" si="50"/>
        <v>0</v>
      </c>
    </row>
    <row r="262" spans="1:9" x14ac:dyDescent="0.3">
      <c r="A262" s="19" t="s">
        <v>378</v>
      </c>
      <c r="B262" s="20" t="s">
        <v>199</v>
      </c>
      <c r="C262" s="20" t="s">
        <v>73</v>
      </c>
      <c r="D262" s="21"/>
      <c r="E262" s="14"/>
      <c r="F262" s="14"/>
      <c r="G262" s="22"/>
      <c r="H262" s="14"/>
      <c r="I262" s="14"/>
    </row>
    <row r="263" spans="1:9" x14ac:dyDescent="0.3">
      <c r="B263" t="s">
        <v>74</v>
      </c>
      <c r="C263" t="s">
        <v>75</v>
      </c>
      <c r="D263" t="s">
        <v>38</v>
      </c>
      <c r="E263" s="1">
        <v>1</v>
      </c>
      <c r="F263" s="1">
        <v>161.38999999999999</v>
      </c>
      <c r="G263" s="8">
        <f t="shared" si="43"/>
        <v>161.38999999999999</v>
      </c>
      <c r="H263" s="7"/>
      <c r="I263" s="9">
        <f t="shared" ref="I263:I264" si="51">ROUND(E263*H263,2)</f>
        <v>0</v>
      </c>
    </row>
    <row r="264" spans="1:9" x14ac:dyDescent="0.3">
      <c r="B264" t="s">
        <v>76</v>
      </c>
      <c r="C264" t="s">
        <v>77</v>
      </c>
      <c r="D264" t="s">
        <v>38</v>
      </c>
      <c r="E264" s="1">
        <v>1</v>
      </c>
      <c r="F264" s="1">
        <v>2009.7</v>
      </c>
      <c r="G264" s="8">
        <f t="shared" si="43"/>
        <v>2009.7</v>
      </c>
      <c r="H264" s="7"/>
      <c r="I264" s="9">
        <f t="shared" si="51"/>
        <v>0</v>
      </c>
    </row>
    <row r="265" spans="1:9" x14ac:dyDescent="0.3">
      <c r="A265" s="19" t="s">
        <v>379</v>
      </c>
      <c r="B265" s="20" t="s">
        <v>200</v>
      </c>
      <c r="C265" s="20" t="s">
        <v>79</v>
      </c>
      <c r="D265" s="21"/>
      <c r="E265" s="14"/>
      <c r="F265" s="14"/>
      <c r="G265" s="22"/>
      <c r="H265" s="14"/>
      <c r="I265" s="14"/>
    </row>
    <row r="266" spans="1:9" x14ac:dyDescent="0.3">
      <c r="B266" t="s">
        <v>80</v>
      </c>
      <c r="C266" t="s">
        <v>81</v>
      </c>
      <c r="D266" t="s">
        <v>38</v>
      </c>
      <c r="E266" s="1">
        <v>1</v>
      </c>
      <c r="F266" s="1">
        <v>703.9</v>
      </c>
      <c r="G266" s="8">
        <f t="shared" si="43"/>
        <v>703.9</v>
      </c>
      <c r="H266" s="7"/>
      <c r="I266" s="9">
        <f t="shared" ref="I266:I268" si="52">ROUND(E266*H266,2)</f>
        <v>0</v>
      </c>
    </row>
    <row r="267" spans="1:9" x14ac:dyDescent="0.3">
      <c r="B267" t="s">
        <v>115</v>
      </c>
      <c r="C267" t="s">
        <v>116</v>
      </c>
      <c r="D267" t="s">
        <v>38</v>
      </c>
      <c r="E267" s="1">
        <v>1</v>
      </c>
      <c r="F267" s="1">
        <v>1662.33</v>
      </c>
      <c r="G267" s="8">
        <f t="shared" si="43"/>
        <v>1662.33</v>
      </c>
      <c r="H267" s="7"/>
      <c r="I267" s="9">
        <f t="shared" si="52"/>
        <v>0</v>
      </c>
    </row>
    <row r="268" spans="1:9" x14ac:dyDescent="0.3">
      <c r="B268" t="s">
        <v>84</v>
      </c>
      <c r="C268" t="s">
        <v>85</v>
      </c>
      <c r="D268" t="s">
        <v>38</v>
      </c>
      <c r="E268" s="1">
        <v>1</v>
      </c>
      <c r="F268" s="1">
        <v>2093.9</v>
      </c>
      <c r="G268" s="8">
        <f t="shared" si="43"/>
        <v>2093.9</v>
      </c>
      <c r="H268" s="7"/>
      <c r="I268" s="9">
        <f t="shared" si="52"/>
        <v>0</v>
      </c>
    </row>
    <row r="269" spans="1:9" x14ac:dyDescent="0.3">
      <c r="A269" s="19" t="s">
        <v>380</v>
      </c>
      <c r="B269" s="20" t="s">
        <v>201</v>
      </c>
      <c r="C269" s="20" t="s">
        <v>118</v>
      </c>
      <c r="D269" s="21"/>
      <c r="E269" s="14"/>
      <c r="F269" s="14"/>
      <c r="G269" s="22"/>
      <c r="H269" s="14"/>
      <c r="I269" s="14"/>
    </row>
    <row r="270" spans="1:9" x14ac:dyDescent="0.3">
      <c r="B270" t="s">
        <v>119</v>
      </c>
      <c r="C270" t="s">
        <v>120</v>
      </c>
      <c r="D270" t="s">
        <v>121</v>
      </c>
      <c r="E270" s="1">
        <v>50</v>
      </c>
      <c r="F270" s="1">
        <v>6.6</v>
      </c>
      <c r="G270" s="8">
        <f t="shared" si="43"/>
        <v>330</v>
      </c>
      <c r="H270" s="7"/>
      <c r="I270" s="9">
        <f t="shared" ref="I270:I277" si="53">ROUND(E270*H270,2)</f>
        <v>0</v>
      </c>
    </row>
    <row r="271" spans="1:9" x14ac:dyDescent="0.3">
      <c r="B271" t="s">
        <v>122</v>
      </c>
      <c r="C271" t="s">
        <v>123</v>
      </c>
      <c r="D271" t="s">
        <v>124</v>
      </c>
      <c r="E271" s="1">
        <v>50</v>
      </c>
      <c r="F271" s="1">
        <v>29.53</v>
      </c>
      <c r="G271" s="8">
        <f t="shared" si="43"/>
        <v>1476.5</v>
      </c>
      <c r="H271" s="7"/>
      <c r="I271" s="9">
        <f t="shared" si="53"/>
        <v>0</v>
      </c>
    </row>
    <row r="272" spans="1:9" x14ac:dyDescent="0.3">
      <c r="B272" s="10">
        <v>3320040</v>
      </c>
      <c r="C272" t="s">
        <v>125</v>
      </c>
      <c r="D272" t="s">
        <v>124</v>
      </c>
      <c r="E272" s="1">
        <v>50</v>
      </c>
      <c r="F272" s="1">
        <v>3.51</v>
      </c>
      <c r="G272" s="8">
        <f t="shared" si="43"/>
        <v>175.5</v>
      </c>
      <c r="H272" s="7"/>
      <c r="I272" s="9">
        <f t="shared" si="53"/>
        <v>0</v>
      </c>
    </row>
    <row r="273" spans="1:9" x14ac:dyDescent="0.3">
      <c r="B273" t="s">
        <v>126</v>
      </c>
      <c r="C273" t="s">
        <v>127</v>
      </c>
      <c r="D273" t="s">
        <v>121</v>
      </c>
      <c r="E273" s="1">
        <v>50</v>
      </c>
      <c r="F273" s="1">
        <v>25.56</v>
      </c>
      <c r="G273" s="8">
        <f t="shared" si="43"/>
        <v>1278</v>
      </c>
      <c r="H273" s="7"/>
      <c r="I273" s="9">
        <f t="shared" si="53"/>
        <v>0</v>
      </c>
    </row>
    <row r="274" spans="1:9" x14ac:dyDescent="0.3">
      <c r="B274" t="s">
        <v>128</v>
      </c>
      <c r="C274" t="s">
        <v>129</v>
      </c>
      <c r="D274" t="s">
        <v>59</v>
      </c>
      <c r="E274" s="1">
        <v>25</v>
      </c>
      <c r="F274" s="1">
        <v>38.409999999999997</v>
      </c>
      <c r="G274" s="8">
        <f t="shared" si="43"/>
        <v>960.25</v>
      </c>
      <c r="H274" s="7"/>
      <c r="I274" s="9">
        <f t="shared" si="53"/>
        <v>0</v>
      </c>
    </row>
    <row r="275" spans="1:9" x14ac:dyDescent="0.3">
      <c r="B275" t="s">
        <v>130</v>
      </c>
      <c r="C275" t="s">
        <v>131</v>
      </c>
      <c r="D275" t="s">
        <v>38</v>
      </c>
      <c r="E275" s="1">
        <v>2</v>
      </c>
      <c r="F275" s="1">
        <v>78.66</v>
      </c>
      <c r="G275" s="8">
        <f t="shared" si="43"/>
        <v>157.32</v>
      </c>
      <c r="H275" s="7"/>
      <c r="I275" s="9">
        <f t="shared" si="53"/>
        <v>0</v>
      </c>
    </row>
    <row r="276" spans="1:9" x14ac:dyDescent="0.3">
      <c r="B276" t="s">
        <v>132</v>
      </c>
      <c r="C276" t="s">
        <v>133</v>
      </c>
      <c r="D276" t="s">
        <v>59</v>
      </c>
      <c r="E276" s="1">
        <v>200</v>
      </c>
      <c r="F276" s="1">
        <v>8.7200000000000006</v>
      </c>
      <c r="G276" s="8">
        <f t="shared" si="43"/>
        <v>1744</v>
      </c>
      <c r="H276" s="7"/>
      <c r="I276" s="9">
        <f t="shared" si="53"/>
        <v>0</v>
      </c>
    </row>
    <row r="277" spans="1:9" x14ac:dyDescent="0.3">
      <c r="B277" t="s">
        <v>134</v>
      </c>
      <c r="C277" t="s">
        <v>135</v>
      </c>
      <c r="D277" t="s">
        <v>38</v>
      </c>
      <c r="E277" s="1">
        <v>1</v>
      </c>
      <c r="F277" s="1">
        <v>419.84</v>
      </c>
      <c r="G277" s="8">
        <f t="shared" si="43"/>
        <v>419.84</v>
      </c>
      <c r="H277" s="7"/>
      <c r="I277" s="9">
        <f t="shared" si="53"/>
        <v>0</v>
      </c>
    </row>
    <row r="278" spans="1:9" x14ac:dyDescent="0.3">
      <c r="A278" s="11" t="s">
        <v>202</v>
      </c>
      <c r="B278" s="12" t="s">
        <v>203</v>
      </c>
      <c r="C278" s="12" t="s">
        <v>204</v>
      </c>
      <c r="D278" s="11"/>
      <c r="E278" s="6"/>
      <c r="F278" s="6"/>
      <c r="G278" s="13"/>
      <c r="H278" s="6"/>
      <c r="I278" s="6"/>
    </row>
    <row r="279" spans="1:9" x14ac:dyDescent="0.3">
      <c r="A279" s="19" t="s">
        <v>369</v>
      </c>
      <c r="B279" s="20" t="s">
        <v>205</v>
      </c>
      <c r="C279" s="20" t="s">
        <v>35</v>
      </c>
      <c r="D279" s="21"/>
      <c r="E279" s="14"/>
      <c r="F279" s="14"/>
      <c r="G279" s="22"/>
      <c r="H279" s="14"/>
      <c r="I279" s="14"/>
    </row>
    <row r="280" spans="1:9" x14ac:dyDescent="0.3">
      <c r="B280" t="s">
        <v>36</v>
      </c>
      <c r="C280" t="s">
        <v>37</v>
      </c>
      <c r="D280" t="s">
        <v>38</v>
      </c>
      <c r="E280" s="1">
        <v>4</v>
      </c>
      <c r="F280" s="1">
        <v>2624.51</v>
      </c>
      <c r="G280" s="8">
        <f t="shared" si="43"/>
        <v>10498.04</v>
      </c>
      <c r="H280" s="7"/>
      <c r="I280" s="9">
        <f t="shared" ref="I280:I284" si="54">ROUND(E280*H280,2)</f>
        <v>0</v>
      </c>
    </row>
    <row r="281" spans="1:9" x14ac:dyDescent="0.3">
      <c r="B281" t="s">
        <v>39</v>
      </c>
      <c r="C281" t="s">
        <v>40</v>
      </c>
      <c r="D281" t="s">
        <v>38</v>
      </c>
      <c r="E281" s="1">
        <v>1</v>
      </c>
      <c r="F281" s="1">
        <v>155.5</v>
      </c>
      <c r="G281" s="8">
        <f t="shared" si="43"/>
        <v>155.5</v>
      </c>
      <c r="H281" s="7"/>
      <c r="I281" s="9">
        <f t="shared" si="54"/>
        <v>0</v>
      </c>
    </row>
    <row r="282" spans="1:9" x14ac:dyDescent="0.3">
      <c r="B282" t="s">
        <v>41</v>
      </c>
      <c r="C282" t="s">
        <v>42</v>
      </c>
      <c r="D282" t="s">
        <v>38</v>
      </c>
      <c r="E282" s="1">
        <v>4</v>
      </c>
      <c r="F282" s="1">
        <v>49.57</v>
      </c>
      <c r="G282" s="8">
        <f t="shared" si="43"/>
        <v>198.28</v>
      </c>
      <c r="H282" s="7"/>
      <c r="I282" s="9">
        <f t="shared" si="54"/>
        <v>0</v>
      </c>
    </row>
    <row r="283" spans="1:9" x14ac:dyDescent="0.3">
      <c r="B283" t="s">
        <v>43</v>
      </c>
      <c r="C283" t="s">
        <v>44</v>
      </c>
      <c r="D283" t="s">
        <v>38</v>
      </c>
      <c r="E283" s="1">
        <v>1</v>
      </c>
      <c r="F283" s="1">
        <v>630</v>
      </c>
      <c r="G283" s="8">
        <f t="shared" si="43"/>
        <v>630</v>
      </c>
      <c r="H283" s="7"/>
      <c r="I283" s="9">
        <f t="shared" si="54"/>
        <v>0</v>
      </c>
    </row>
    <row r="284" spans="1:9" x14ac:dyDescent="0.3">
      <c r="B284" t="s">
        <v>45</v>
      </c>
      <c r="C284" t="s">
        <v>46</v>
      </c>
      <c r="D284" t="s">
        <v>38</v>
      </c>
      <c r="E284" s="1">
        <v>2</v>
      </c>
      <c r="F284" s="1">
        <v>130.76</v>
      </c>
      <c r="G284" s="8">
        <f t="shared" si="43"/>
        <v>261.52</v>
      </c>
      <c r="H284" s="7"/>
      <c r="I284" s="9">
        <f t="shared" si="54"/>
        <v>0</v>
      </c>
    </row>
    <row r="285" spans="1:9" x14ac:dyDescent="0.3">
      <c r="A285" s="19" t="s">
        <v>370</v>
      </c>
      <c r="B285" s="20" t="s">
        <v>206</v>
      </c>
      <c r="C285" s="20" t="s">
        <v>93</v>
      </c>
      <c r="D285" s="21"/>
      <c r="E285" s="14"/>
      <c r="F285" s="14"/>
      <c r="G285" s="22"/>
      <c r="H285" s="14"/>
      <c r="I285" s="14"/>
    </row>
    <row r="286" spans="1:9" x14ac:dyDescent="0.3">
      <c r="B286" t="s">
        <v>36</v>
      </c>
      <c r="C286" t="s">
        <v>37</v>
      </c>
      <c r="D286" t="s">
        <v>38</v>
      </c>
      <c r="E286" s="1">
        <v>2</v>
      </c>
      <c r="F286" s="1">
        <v>2624.51</v>
      </c>
      <c r="G286" s="8">
        <f t="shared" si="43"/>
        <v>5249.02</v>
      </c>
      <c r="H286" s="7"/>
      <c r="I286" s="9">
        <f t="shared" ref="I286:I289" si="55">ROUND(E286*H286,2)</f>
        <v>0</v>
      </c>
    </row>
    <row r="287" spans="1:9" x14ac:dyDescent="0.3">
      <c r="B287" t="s">
        <v>39</v>
      </c>
      <c r="C287" t="s">
        <v>40</v>
      </c>
      <c r="D287" t="s">
        <v>38</v>
      </c>
      <c r="E287" s="1">
        <v>1</v>
      </c>
      <c r="F287" s="1">
        <v>155.5</v>
      </c>
      <c r="G287" s="8">
        <f t="shared" si="43"/>
        <v>155.5</v>
      </c>
      <c r="H287" s="7"/>
      <c r="I287" s="9">
        <f t="shared" si="55"/>
        <v>0</v>
      </c>
    </row>
    <row r="288" spans="1:9" x14ac:dyDescent="0.3">
      <c r="B288" t="s">
        <v>41</v>
      </c>
      <c r="C288" t="s">
        <v>42</v>
      </c>
      <c r="D288" t="s">
        <v>38</v>
      </c>
      <c r="E288" s="1">
        <v>2</v>
      </c>
      <c r="F288" s="1">
        <v>49.57</v>
      </c>
      <c r="G288" s="8">
        <f t="shared" si="43"/>
        <v>99.14</v>
      </c>
      <c r="H288" s="7"/>
      <c r="I288" s="9">
        <f t="shared" si="55"/>
        <v>0</v>
      </c>
    </row>
    <row r="289" spans="1:9" x14ac:dyDescent="0.3">
      <c r="B289" t="s">
        <v>43</v>
      </c>
      <c r="C289" t="s">
        <v>44</v>
      </c>
      <c r="D289" t="s">
        <v>38</v>
      </c>
      <c r="E289" s="1">
        <v>1</v>
      </c>
      <c r="F289" s="1">
        <v>630</v>
      </c>
      <c r="G289" s="8">
        <f t="shared" si="43"/>
        <v>630</v>
      </c>
      <c r="H289" s="7"/>
      <c r="I289" s="9">
        <f t="shared" si="55"/>
        <v>0</v>
      </c>
    </row>
    <row r="290" spans="1:9" x14ac:dyDescent="0.3">
      <c r="A290" s="19" t="s">
        <v>374</v>
      </c>
      <c r="B290" s="20" t="s">
        <v>207</v>
      </c>
      <c r="C290" s="20" t="s">
        <v>48</v>
      </c>
      <c r="D290" s="21"/>
      <c r="E290" s="14"/>
      <c r="F290" s="14"/>
      <c r="G290" s="22"/>
      <c r="H290" s="14"/>
      <c r="I290" s="14"/>
    </row>
    <row r="291" spans="1:9" x14ac:dyDescent="0.3">
      <c r="B291" t="s">
        <v>208</v>
      </c>
      <c r="C291" t="s">
        <v>142</v>
      </c>
      <c r="D291" t="s">
        <v>38</v>
      </c>
      <c r="E291" s="1">
        <v>1</v>
      </c>
      <c r="F291" s="1">
        <v>1584.84</v>
      </c>
      <c r="G291" s="8">
        <f t="shared" si="43"/>
        <v>1584.84</v>
      </c>
      <c r="H291" s="7"/>
      <c r="I291" s="9">
        <f t="shared" ref="I291:I293" si="56">ROUND(E291*H291,2)</f>
        <v>0</v>
      </c>
    </row>
    <row r="292" spans="1:9" x14ac:dyDescent="0.3">
      <c r="B292" t="s">
        <v>209</v>
      </c>
      <c r="C292" t="s">
        <v>50</v>
      </c>
      <c r="D292" t="s">
        <v>38</v>
      </c>
      <c r="E292" s="1">
        <v>1</v>
      </c>
      <c r="F292" s="1">
        <v>5379.77</v>
      </c>
      <c r="G292" s="8">
        <f t="shared" ref="G292:G293" si="57">ROUND(E292*F292,2)</f>
        <v>5379.77</v>
      </c>
      <c r="H292" s="7"/>
      <c r="I292" s="9">
        <f t="shared" si="56"/>
        <v>0</v>
      </c>
    </row>
    <row r="293" spans="1:9" x14ac:dyDescent="0.3">
      <c r="B293" t="s">
        <v>53</v>
      </c>
      <c r="C293" t="s">
        <v>54</v>
      </c>
      <c r="D293" t="s">
        <v>38</v>
      </c>
      <c r="E293" s="1">
        <v>1</v>
      </c>
      <c r="F293" s="1">
        <v>6742.29</v>
      </c>
      <c r="G293" s="8">
        <f t="shared" si="57"/>
        <v>6742.29</v>
      </c>
      <c r="H293" s="7"/>
      <c r="I293" s="9">
        <f t="shared" si="56"/>
        <v>0</v>
      </c>
    </row>
    <row r="294" spans="1:9" x14ac:dyDescent="0.3">
      <c r="A294" s="19" t="s">
        <v>381</v>
      </c>
      <c r="B294" s="20" t="s">
        <v>210</v>
      </c>
      <c r="C294" s="20" t="s">
        <v>56</v>
      </c>
      <c r="D294" s="21"/>
      <c r="E294" s="14"/>
      <c r="F294" s="14"/>
      <c r="G294" s="22"/>
      <c r="H294" s="14"/>
      <c r="I294" s="14"/>
    </row>
    <row r="295" spans="1:9" x14ac:dyDescent="0.3">
      <c r="B295" t="s">
        <v>62</v>
      </c>
      <c r="C295" t="s">
        <v>63</v>
      </c>
      <c r="D295" t="s">
        <v>59</v>
      </c>
      <c r="E295" s="1">
        <v>50</v>
      </c>
      <c r="F295" s="1">
        <v>11.11</v>
      </c>
      <c r="G295" s="8">
        <f t="shared" ref="G295:G357" si="58">ROUND(E295*F295,2)</f>
        <v>555.5</v>
      </c>
      <c r="H295" s="7"/>
      <c r="I295" s="9">
        <f t="shared" ref="I295:I298" si="59">ROUND(E295*H295,2)</f>
        <v>0</v>
      </c>
    </row>
    <row r="296" spans="1:9" x14ac:dyDescent="0.3">
      <c r="B296" t="s">
        <v>60</v>
      </c>
      <c r="C296" t="s">
        <v>61</v>
      </c>
      <c r="D296" t="s">
        <v>59</v>
      </c>
      <c r="E296" s="1">
        <v>150</v>
      </c>
      <c r="F296" s="1">
        <v>6.97</v>
      </c>
      <c r="G296" s="8">
        <f t="shared" si="58"/>
        <v>1045.5</v>
      </c>
      <c r="H296" s="7"/>
      <c r="I296" s="9">
        <f t="shared" si="59"/>
        <v>0</v>
      </c>
    </row>
    <row r="297" spans="1:9" x14ac:dyDescent="0.3">
      <c r="B297" t="s">
        <v>102</v>
      </c>
      <c r="C297" t="s">
        <v>103</v>
      </c>
      <c r="D297" t="s">
        <v>59</v>
      </c>
      <c r="E297" s="1">
        <v>250</v>
      </c>
      <c r="F297" s="1">
        <v>7.91</v>
      </c>
      <c r="G297" s="8">
        <f t="shared" si="58"/>
        <v>1977.5</v>
      </c>
      <c r="H297" s="7"/>
      <c r="I297" s="9">
        <f t="shared" si="59"/>
        <v>0</v>
      </c>
    </row>
    <row r="298" spans="1:9" x14ac:dyDescent="0.3">
      <c r="B298" t="s">
        <v>110</v>
      </c>
      <c r="C298" t="s">
        <v>111</v>
      </c>
      <c r="D298" t="s">
        <v>59</v>
      </c>
      <c r="E298" s="1">
        <v>100</v>
      </c>
      <c r="F298" s="1">
        <v>46.78</v>
      </c>
      <c r="G298" s="8">
        <f t="shared" si="58"/>
        <v>4678</v>
      </c>
      <c r="H298" s="7"/>
      <c r="I298" s="9">
        <f t="shared" si="59"/>
        <v>0</v>
      </c>
    </row>
    <row r="299" spans="1:9" x14ac:dyDescent="0.3">
      <c r="A299" s="19" t="s">
        <v>382</v>
      </c>
      <c r="B299" s="20" t="s">
        <v>211</v>
      </c>
      <c r="C299" s="20" t="s">
        <v>65</v>
      </c>
      <c r="D299" s="21"/>
      <c r="E299" s="14"/>
      <c r="F299" s="14"/>
      <c r="G299" s="22"/>
      <c r="H299" s="14"/>
      <c r="I299" s="14"/>
    </row>
    <row r="300" spans="1:9" x14ac:dyDescent="0.3">
      <c r="B300" t="s">
        <v>66</v>
      </c>
      <c r="C300" t="s">
        <v>67</v>
      </c>
      <c r="D300" t="s">
        <v>38</v>
      </c>
      <c r="E300" s="1">
        <v>2</v>
      </c>
      <c r="F300" s="1">
        <v>845.9</v>
      </c>
      <c r="G300" s="8">
        <f t="shared" si="58"/>
        <v>1691.8</v>
      </c>
      <c r="H300" s="7"/>
      <c r="I300" s="9">
        <f t="shared" ref="I300:I302" si="60">ROUND(E300*H300,2)</f>
        <v>0</v>
      </c>
    </row>
    <row r="301" spans="1:9" x14ac:dyDescent="0.3">
      <c r="B301" t="s">
        <v>68</v>
      </c>
      <c r="C301" t="s">
        <v>69</v>
      </c>
      <c r="D301" t="s">
        <v>38</v>
      </c>
      <c r="E301" s="1">
        <v>2</v>
      </c>
      <c r="F301" s="1">
        <v>126</v>
      </c>
      <c r="G301" s="8">
        <f t="shared" si="58"/>
        <v>252</v>
      </c>
      <c r="H301" s="7"/>
      <c r="I301" s="9">
        <f t="shared" si="60"/>
        <v>0</v>
      </c>
    </row>
    <row r="302" spans="1:9" x14ac:dyDescent="0.3">
      <c r="B302" t="s">
        <v>70</v>
      </c>
      <c r="C302" t="s">
        <v>71</v>
      </c>
      <c r="D302" t="s">
        <v>59</v>
      </c>
      <c r="E302" s="1">
        <v>120</v>
      </c>
      <c r="F302" s="1">
        <v>1.88</v>
      </c>
      <c r="G302" s="8">
        <f t="shared" si="58"/>
        <v>225.6</v>
      </c>
      <c r="H302" s="7"/>
      <c r="I302" s="9">
        <f t="shared" si="60"/>
        <v>0</v>
      </c>
    </row>
    <row r="303" spans="1:9" x14ac:dyDescent="0.3">
      <c r="A303" s="19" t="s">
        <v>383</v>
      </c>
      <c r="B303" s="20" t="s">
        <v>212</v>
      </c>
      <c r="C303" s="20" t="s">
        <v>73</v>
      </c>
      <c r="D303" s="21"/>
      <c r="E303" s="14"/>
      <c r="F303" s="14"/>
      <c r="G303" s="22"/>
      <c r="H303" s="14"/>
      <c r="I303" s="14"/>
    </row>
    <row r="304" spans="1:9" x14ac:dyDescent="0.3">
      <c r="B304" t="s">
        <v>74</v>
      </c>
      <c r="C304" t="s">
        <v>75</v>
      </c>
      <c r="D304" t="s">
        <v>38</v>
      </c>
      <c r="E304" s="1">
        <v>1</v>
      </c>
      <c r="F304" s="1">
        <v>161.38999999999999</v>
      </c>
      <c r="G304" s="8">
        <f t="shared" si="58"/>
        <v>161.38999999999999</v>
      </c>
      <c r="H304" s="7"/>
      <c r="I304" s="9">
        <f t="shared" ref="I304:I305" si="61">ROUND(E304*H304,2)</f>
        <v>0</v>
      </c>
    </row>
    <row r="305" spans="1:9" x14ac:dyDescent="0.3">
      <c r="B305" t="s">
        <v>76</v>
      </c>
      <c r="C305" t="s">
        <v>77</v>
      </c>
      <c r="D305" t="s">
        <v>38</v>
      </c>
      <c r="E305" s="1">
        <v>1</v>
      </c>
      <c r="F305" s="1">
        <v>2009.7</v>
      </c>
      <c r="G305" s="8">
        <f t="shared" si="58"/>
        <v>2009.7</v>
      </c>
      <c r="H305" s="7"/>
      <c r="I305" s="9">
        <f t="shared" si="61"/>
        <v>0</v>
      </c>
    </row>
    <row r="306" spans="1:9" x14ac:dyDescent="0.3">
      <c r="A306" s="19" t="s">
        <v>384</v>
      </c>
      <c r="B306" s="20" t="s">
        <v>213</v>
      </c>
      <c r="C306" s="20" t="s">
        <v>79</v>
      </c>
      <c r="D306" s="21"/>
      <c r="E306" s="14"/>
      <c r="F306" s="14"/>
      <c r="G306" s="22"/>
      <c r="H306" s="14"/>
      <c r="I306" s="14"/>
    </row>
    <row r="307" spans="1:9" x14ac:dyDescent="0.3">
      <c r="B307" t="s">
        <v>80</v>
      </c>
      <c r="C307" t="s">
        <v>81</v>
      </c>
      <c r="D307" t="s">
        <v>38</v>
      </c>
      <c r="E307" s="1">
        <v>1</v>
      </c>
      <c r="F307" s="1">
        <v>703.9</v>
      </c>
      <c r="G307" s="8">
        <f t="shared" si="58"/>
        <v>703.9</v>
      </c>
      <c r="H307" s="7"/>
      <c r="I307" s="9">
        <f t="shared" ref="I307:I309" si="62">ROUND(E307*H307,2)</f>
        <v>0</v>
      </c>
    </row>
    <row r="308" spans="1:9" x14ac:dyDescent="0.3">
      <c r="B308" t="s">
        <v>115</v>
      </c>
      <c r="C308" t="s">
        <v>116</v>
      </c>
      <c r="D308" t="s">
        <v>38</v>
      </c>
      <c r="E308" s="1">
        <v>1</v>
      </c>
      <c r="F308" s="1">
        <v>1662.33</v>
      </c>
      <c r="G308" s="8">
        <f t="shared" si="58"/>
        <v>1662.33</v>
      </c>
      <c r="H308" s="7"/>
      <c r="I308" s="9">
        <f t="shared" si="62"/>
        <v>0</v>
      </c>
    </row>
    <row r="309" spans="1:9" x14ac:dyDescent="0.3">
      <c r="B309" t="s">
        <v>84</v>
      </c>
      <c r="C309" t="s">
        <v>85</v>
      </c>
      <c r="D309" t="s">
        <v>38</v>
      </c>
      <c r="E309" s="1">
        <v>1</v>
      </c>
      <c r="F309" s="1">
        <v>2093.9</v>
      </c>
      <c r="G309" s="8">
        <f t="shared" si="58"/>
        <v>2093.9</v>
      </c>
      <c r="H309" s="7"/>
      <c r="I309" s="9">
        <f t="shared" si="62"/>
        <v>0</v>
      </c>
    </row>
    <row r="310" spans="1:9" x14ac:dyDescent="0.3">
      <c r="A310" s="19" t="s">
        <v>385</v>
      </c>
      <c r="B310" s="20" t="s">
        <v>214</v>
      </c>
      <c r="C310" s="20" t="s">
        <v>118</v>
      </c>
      <c r="D310" s="21"/>
      <c r="E310" s="14"/>
      <c r="F310" s="14"/>
      <c r="G310" s="22"/>
      <c r="H310" s="14"/>
      <c r="I310" s="14"/>
    </row>
    <row r="311" spans="1:9" x14ac:dyDescent="0.3">
      <c r="B311" t="s">
        <v>119</v>
      </c>
      <c r="C311" t="s">
        <v>120</v>
      </c>
      <c r="D311" t="s">
        <v>121</v>
      </c>
      <c r="E311" s="1">
        <v>50</v>
      </c>
      <c r="F311" s="1">
        <v>6.6</v>
      </c>
      <c r="G311" s="8">
        <f t="shared" si="58"/>
        <v>330</v>
      </c>
      <c r="H311" s="7"/>
      <c r="I311" s="9">
        <f t="shared" ref="I311:I318" si="63">ROUND(E311*H311,2)</f>
        <v>0</v>
      </c>
    </row>
    <row r="312" spans="1:9" x14ac:dyDescent="0.3">
      <c r="B312" t="s">
        <v>122</v>
      </c>
      <c r="C312" t="s">
        <v>123</v>
      </c>
      <c r="D312" t="s">
        <v>124</v>
      </c>
      <c r="E312" s="1">
        <v>50</v>
      </c>
      <c r="F312" s="1">
        <v>29.53</v>
      </c>
      <c r="G312" s="8">
        <f t="shared" si="58"/>
        <v>1476.5</v>
      </c>
      <c r="H312" s="7"/>
      <c r="I312" s="9">
        <f t="shared" si="63"/>
        <v>0</v>
      </c>
    </row>
    <row r="313" spans="1:9" x14ac:dyDescent="0.3">
      <c r="B313" s="10">
        <v>3320040</v>
      </c>
      <c r="C313" t="s">
        <v>125</v>
      </c>
      <c r="D313" t="s">
        <v>124</v>
      </c>
      <c r="E313" s="1">
        <v>50</v>
      </c>
      <c r="F313" s="1">
        <v>3.51</v>
      </c>
      <c r="G313" s="8">
        <f t="shared" si="58"/>
        <v>175.5</v>
      </c>
      <c r="H313" s="7"/>
      <c r="I313" s="9">
        <f t="shared" si="63"/>
        <v>0</v>
      </c>
    </row>
    <row r="314" spans="1:9" x14ac:dyDescent="0.3">
      <c r="B314" t="s">
        <v>126</v>
      </c>
      <c r="C314" t="s">
        <v>127</v>
      </c>
      <c r="D314" t="s">
        <v>121</v>
      </c>
      <c r="E314" s="1">
        <v>50</v>
      </c>
      <c r="F314" s="1">
        <v>25.56</v>
      </c>
      <c r="G314" s="8">
        <f t="shared" si="58"/>
        <v>1278</v>
      </c>
      <c r="H314" s="7"/>
      <c r="I314" s="9">
        <f t="shared" si="63"/>
        <v>0</v>
      </c>
    </row>
    <row r="315" spans="1:9" x14ac:dyDescent="0.3">
      <c r="B315" t="s">
        <v>128</v>
      </c>
      <c r="C315" t="s">
        <v>129</v>
      </c>
      <c r="D315" t="s">
        <v>59</v>
      </c>
      <c r="E315" s="1">
        <v>25</v>
      </c>
      <c r="F315" s="1">
        <v>38.409999999999997</v>
      </c>
      <c r="G315" s="8">
        <f t="shared" si="58"/>
        <v>960.25</v>
      </c>
      <c r="H315" s="7"/>
      <c r="I315" s="9">
        <f t="shared" si="63"/>
        <v>0</v>
      </c>
    </row>
    <row r="316" spans="1:9" x14ac:dyDescent="0.3">
      <c r="B316" t="s">
        <v>130</v>
      </c>
      <c r="C316" t="s">
        <v>131</v>
      </c>
      <c r="D316" t="s">
        <v>38</v>
      </c>
      <c r="E316" s="1">
        <v>2</v>
      </c>
      <c r="F316" s="1">
        <v>78.66</v>
      </c>
      <c r="G316" s="8">
        <f t="shared" si="58"/>
        <v>157.32</v>
      </c>
      <c r="H316" s="7"/>
      <c r="I316" s="9">
        <f t="shared" si="63"/>
        <v>0</v>
      </c>
    </row>
    <row r="317" spans="1:9" x14ac:dyDescent="0.3">
      <c r="B317" t="s">
        <v>132</v>
      </c>
      <c r="C317" t="s">
        <v>133</v>
      </c>
      <c r="D317" t="s">
        <v>59</v>
      </c>
      <c r="E317" s="1">
        <v>200</v>
      </c>
      <c r="F317" s="1">
        <v>8.7200000000000006</v>
      </c>
      <c r="G317" s="8">
        <f t="shared" si="58"/>
        <v>1744</v>
      </c>
      <c r="H317" s="7"/>
      <c r="I317" s="9">
        <f t="shared" si="63"/>
        <v>0</v>
      </c>
    </row>
    <row r="318" spans="1:9" x14ac:dyDescent="0.3">
      <c r="B318" t="s">
        <v>134</v>
      </c>
      <c r="C318" t="s">
        <v>135</v>
      </c>
      <c r="D318" t="s">
        <v>38</v>
      </c>
      <c r="E318" s="1">
        <v>1</v>
      </c>
      <c r="F318" s="1">
        <v>419.84</v>
      </c>
      <c r="G318" s="8">
        <f t="shared" si="58"/>
        <v>419.84</v>
      </c>
      <c r="H318" s="7"/>
      <c r="I318" s="9">
        <f t="shared" si="63"/>
        <v>0</v>
      </c>
    </row>
    <row r="319" spans="1:9" x14ac:dyDescent="0.3">
      <c r="A319" s="11" t="s">
        <v>215</v>
      </c>
      <c r="B319" s="12" t="s">
        <v>216</v>
      </c>
      <c r="C319" s="12" t="s">
        <v>217</v>
      </c>
      <c r="D319" s="11"/>
      <c r="E319" s="6"/>
      <c r="F319" s="6"/>
      <c r="G319" s="13"/>
      <c r="H319" s="6"/>
      <c r="I319" s="6"/>
    </row>
    <row r="320" spans="1:9" x14ac:dyDescent="0.3">
      <c r="A320" s="19" t="s">
        <v>371</v>
      </c>
      <c r="B320" s="20" t="s">
        <v>218</v>
      </c>
      <c r="C320" s="20" t="s">
        <v>35</v>
      </c>
      <c r="D320" s="21"/>
      <c r="E320" s="14"/>
      <c r="F320" s="14"/>
      <c r="G320" s="22"/>
      <c r="H320" s="14"/>
      <c r="I320" s="14"/>
    </row>
    <row r="321" spans="1:9" x14ac:dyDescent="0.3">
      <c r="B321" t="s">
        <v>36</v>
      </c>
      <c r="C321" t="s">
        <v>37</v>
      </c>
      <c r="D321" t="s">
        <v>38</v>
      </c>
      <c r="E321" s="1">
        <v>2</v>
      </c>
      <c r="F321" s="1">
        <v>2624.51</v>
      </c>
      <c r="G321" s="8">
        <f t="shared" si="58"/>
        <v>5249.02</v>
      </c>
      <c r="H321" s="7"/>
      <c r="I321" s="9">
        <f t="shared" ref="I321:I325" si="64">ROUND(E321*H321,2)</f>
        <v>0</v>
      </c>
    </row>
    <row r="322" spans="1:9" x14ac:dyDescent="0.3">
      <c r="B322" t="s">
        <v>39</v>
      </c>
      <c r="C322" t="s">
        <v>40</v>
      </c>
      <c r="D322" t="s">
        <v>38</v>
      </c>
      <c r="E322" s="1">
        <v>1</v>
      </c>
      <c r="F322" s="1">
        <v>155.5</v>
      </c>
      <c r="G322" s="8">
        <f t="shared" si="58"/>
        <v>155.5</v>
      </c>
      <c r="H322" s="7"/>
      <c r="I322" s="9">
        <f t="shared" si="64"/>
        <v>0</v>
      </c>
    </row>
    <row r="323" spans="1:9" x14ac:dyDescent="0.3">
      <c r="B323" t="s">
        <v>41</v>
      </c>
      <c r="C323" t="s">
        <v>42</v>
      </c>
      <c r="D323" t="s">
        <v>38</v>
      </c>
      <c r="E323" s="1">
        <v>2</v>
      </c>
      <c r="F323" s="1">
        <v>49.57</v>
      </c>
      <c r="G323" s="8">
        <f t="shared" si="58"/>
        <v>99.14</v>
      </c>
      <c r="H323" s="7"/>
      <c r="I323" s="9">
        <f t="shared" si="64"/>
        <v>0</v>
      </c>
    </row>
    <row r="324" spans="1:9" x14ac:dyDescent="0.3">
      <c r="B324" t="s">
        <v>43</v>
      </c>
      <c r="C324" t="s">
        <v>44</v>
      </c>
      <c r="D324" t="s">
        <v>38</v>
      </c>
      <c r="E324" s="1">
        <v>1</v>
      </c>
      <c r="F324" s="1">
        <v>630</v>
      </c>
      <c r="G324" s="8">
        <f t="shared" si="58"/>
        <v>630</v>
      </c>
      <c r="H324" s="7"/>
      <c r="I324" s="9">
        <f t="shared" si="64"/>
        <v>0</v>
      </c>
    </row>
    <row r="325" spans="1:9" x14ac:dyDescent="0.3">
      <c r="B325" t="s">
        <v>45</v>
      </c>
      <c r="C325" t="s">
        <v>46</v>
      </c>
      <c r="D325" t="s">
        <v>38</v>
      </c>
      <c r="E325" s="1">
        <v>1</v>
      </c>
      <c r="F325" s="1">
        <v>130.76</v>
      </c>
      <c r="G325" s="8">
        <f t="shared" si="58"/>
        <v>130.76</v>
      </c>
      <c r="H325" s="7"/>
      <c r="I325" s="9">
        <f t="shared" si="64"/>
        <v>0</v>
      </c>
    </row>
    <row r="326" spans="1:9" x14ac:dyDescent="0.3">
      <c r="A326" s="19" t="s">
        <v>372</v>
      </c>
      <c r="B326" s="20" t="s">
        <v>219</v>
      </c>
      <c r="C326" s="20" t="s">
        <v>93</v>
      </c>
      <c r="D326" s="21"/>
      <c r="E326" s="14"/>
      <c r="F326" s="14"/>
      <c r="G326" s="22"/>
      <c r="H326" s="14"/>
      <c r="I326" s="14"/>
    </row>
    <row r="327" spans="1:9" x14ac:dyDescent="0.3">
      <c r="B327" t="s">
        <v>36</v>
      </c>
      <c r="C327" t="s">
        <v>37</v>
      </c>
      <c r="D327" t="s">
        <v>38</v>
      </c>
      <c r="E327" s="1">
        <v>2</v>
      </c>
      <c r="F327" s="1">
        <v>2624.51</v>
      </c>
      <c r="G327" s="8">
        <f t="shared" si="58"/>
        <v>5249.02</v>
      </c>
      <c r="H327" s="7"/>
      <c r="I327" s="9">
        <f t="shared" ref="I327:I330" si="65">ROUND(E327*H327,2)</f>
        <v>0</v>
      </c>
    </row>
    <row r="328" spans="1:9" x14ac:dyDescent="0.3">
      <c r="B328" t="s">
        <v>39</v>
      </c>
      <c r="C328" t="s">
        <v>40</v>
      </c>
      <c r="D328" t="s">
        <v>38</v>
      </c>
      <c r="E328" s="1">
        <v>1</v>
      </c>
      <c r="F328" s="1">
        <v>155.5</v>
      </c>
      <c r="G328" s="8">
        <f t="shared" si="58"/>
        <v>155.5</v>
      </c>
      <c r="H328" s="7"/>
      <c r="I328" s="9">
        <f t="shared" si="65"/>
        <v>0</v>
      </c>
    </row>
    <row r="329" spans="1:9" x14ac:dyDescent="0.3">
      <c r="B329" t="s">
        <v>41</v>
      </c>
      <c r="C329" t="s">
        <v>42</v>
      </c>
      <c r="D329" t="s">
        <v>38</v>
      </c>
      <c r="E329" s="1">
        <v>2</v>
      </c>
      <c r="F329" s="1">
        <v>49.57</v>
      </c>
      <c r="G329" s="8">
        <f t="shared" si="58"/>
        <v>99.14</v>
      </c>
      <c r="H329" s="7"/>
      <c r="I329" s="9">
        <f t="shared" si="65"/>
        <v>0</v>
      </c>
    </row>
    <row r="330" spans="1:9" x14ac:dyDescent="0.3">
      <c r="B330" t="s">
        <v>43</v>
      </c>
      <c r="C330" t="s">
        <v>44</v>
      </c>
      <c r="D330" t="s">
        <v>38</v>
      </c>
      <c r="E330" s="1">
        <v>1</v>
      </c>
      <c r="F330" s="1">
        <v>630</v>
      </c>
      <c r="G330" s="8">
        <f t="shared" si="58"/>
        <v>630</v>
      </c>
      <c r="H330" s="7"/>
      <c r="I330" s="9">
        <f t="shared" si="65"/>
        <v>0</v>
      </c>
    </row>
    <row r="331" spans="1:9" x14ac:dyDescent="0.3">
      <c r="A331" s="19" t="s">
        <v>375</v>
      </c>
      <c r="B331" s="20" t="s">
        <v>220</v>
      </c>
      <c r="C331" s="20" t="s">
        <v>48</v>
      </c>
      <c r="D331" s="21"/>
      <c r="E331" s="14"/>
      <c r="F331" s="14"/>
      <c r="G331" s="22"/>
      <c r="H331" s="14"/>
      <c r="I331" s="14"/>
    </row>
    <row r="332" spans="1:9" x14ac:dyDescent="0.3">
      <c r="B332" t="s">
        <v>221</v>
      </c>
      <c r="C332" t="s">
        <v>142</v>
      </c>
      <c r="D332" t="s">
        <v>38</v>
      </c>
      <c r="E332" s="1">
        <v>1</v>
      </c>
      <c r="F332" s="1">
        <v>1567.92</v>
      </c>
      <c r="G332" s="8">
        <f t="shared" si="58"/>
        <v>1567.92</v>
      </c>
      <c r="H332" s="7"/>
      <c r="I332" s="9">
        <f t="shared" ref="I332:I333" si="66">ROUND(E332*H332,2)</f>
        <v>0</v>
      </c>
    </row>
    <row r="333" spans="1:9" x14ac:dyDescent="0.3">
      <c r="B333" t="s">
        <v>222</v>
      </c>
      <c r="C333" t="s">
        <v>50</v>
      </c>
      <c r="D333" t="s">
        <v>38</v>
      </c>
      <c r="E333" s="1">
        <v>1</v>
      </c>
      <c r="F333" s="1">
        <v>5153.25</v>
      </c>
      <c r="G333" s="8">
        <f t="shared" si="58"/>
        <v>5153.25</v>
      </c>
      <c r="H333" s="7"/>
      <c r="I333" s="9">
        <f t="shared" si="66"/>
        <v>0</v>
      </c>
    </row>
    <row r="334" spans="1:9" x14ac:dyDescent="0.3">
      <c r="A334" s="19" t="s">
        <v>386</v>
      </c>
      <c r="B334" s="20" t="s">
        <v>223</v>
      </c>
      <c r="C334" s="20" t="s">
        <v>56</v>
      </c>
      <c r="D334" s="21"/>
      <c r="E334" s="14"/>
      <c r="F334" s="14"/>
      <c r="G334" s="22"/>
      <c r="H334" s="14"/>
      <c r="I334" s="14"/>
    </row>
    <row r="335" spans="1:9" x14ac:dyDescent="0.3">
      <c r="B335" t="s">
        <v>60</v>
      </c>
      <c r="C335" t="s">
        <v>61</v>
      </c>
      <c r="D335" t="s">
        <v>59</v>
      </c>
      <c r="E335" s="1">
        <v>100</v>
      </c>
      <c r="F335" s="1">
        <v>6.97</v>
      </c>
      <c r="G335" s="8">
        <f t="shared" si="58"/>
        <v>697</v>
      </c>
      <c r="H335" s="7"/>
      <c r="I335" s="9">
        <f t="shared" ref="I335:I337" si="67">ROUND(E335*H335,2)</f>
        <v>0</v>
      </c>
    </row>
    <row r="336" spans="1:9" x14ac:dyDescent="0.3">
      <c r="B336" t="s">
        <v>104</v>
      </c>
      <c r="C336" t="s">
        <v>105</v>
      </c>
      <c r="D336" t="s">
        <v>59</v>
      </c>
      <c r="E336" s="1">
        <v>50</v>
      </c>
      <c r="F336" s="1">
        <v>16.21</v>
      </c>
      <c r="G336" s="8">
        <f t="shared" si="58"/>
        <v>810.5</v>
      </c>
      <c r="H336" s="7"/>
      <c r="I336" s="9">
        <f t="shared" si="67"/>
        <v>0</v>
      </c>
    </row>
    <row r="337" spans="1:9" x14ac:dyDescent="0.3">
      <c r="B337" t="s">
        <v>110</v>
      </c>
      <c r="C337" t="s">
        <v>111</v>
      </c>
      <c r="D337" t="s">
        <v>59</v>
      </c>
      <c r="E337" s="1">
        <v>100</v>
      </c>
      <c r="F337" s="1">
        <v>46.78</v>
      </c>
      <c r="G337" s="8">
        <f t="shared" si="58"/>
        <v>4678</v>
      </c>
      <c r="H337" s="7"/>
      <c r="I337" s="9">
        <f t="shared" si="67"/>
        <v>0</v>
      </c>
    </row>
    <row r="338" spans="1:9" x14ac:dyDescent="0.3">
      <c r="A338" s="19" t="s">
        <v>387</v>
      </c>
      <c r="B338" s="20" t="s">
        <v>224</v>
      </c>
      <c r="C338" s="20" t="s">
        <v>65</v>
      </c>
      <c r="D338" s="21"/>
      <c r="E338" s="14"/>
      <c r="F338" s="14"/>
      <c r="G338" s="22"/>
      <c r="H338" s="14"/>
      <c r="I338" s="14"/>
    </row>
    <row r="339" spans="1:9" x14ac:dyDescent="0.3">
      <c r="B339" t="s">
        <v>66</v>
      </c>
      <c r="C339" t="s">
        <v>67</v>
      </c>
      <c r="D339" t="s">
        <v>38</v>
      </c>
      <c r="E339" s="1">
        <v>2</v>
      </c>
      <c r="F339" s="1">
        <v>845.9</v>
      </c>
      <c r="G339" s="8">
        <f t="shared" si="58"/>
        <v>1691.8</v>
      </c>
      <c r="H339" s="7"/>
      <c r="I339" s="9">
        <f t="shared" ref="I339:I341" si="68">ROUND(E339*H339,2)</f>
        <v>0</v>
      </c>
    </row>
    <row r="340" spans="1:9" x14ac:dyDescent="0.3">
      <c r="B340" t="s">
        <v>68</v>
      </c>
      <c r="C340" t="s">
        <v>69</v>
      </c>
      <c r="D340" t="s">
        <v>38</v>
      </c>
      <c r="E340" s="1">
        <v>2</v>
      </c>
      <c r="F340" s="1">
        <v>126</v>
      </c>
      <c r="G340" s="8">
        <f t="shared" si="58"/>
        <v>252</v>
      </c>
      <c r="H340" s="7"/>
      <c r="I340" s="9">
        <f t="shared" si="68"/>
        <v>0</v>
      </c>
    </row>
    <row r="341" spans="1:9" x14ac:dyDescent="0.3">
      <c r="B341" t="s">
        <v>70</v>
      </c>
      <c r="C341" t="s">
        <v>71</v>
      </c>
      <c r="D341" t="s">
        <v>59</v>
      </c>
      <c r="E341" s="1">
        <v>70</v>
      </c>
      <c r="F341" s="1">
        <v>1.88</v>
      </c>
      <c r="G341" s="8">
        <f t="shared" si="58"/>
        <v>131.6</v>
      </c>
      <c r="H341" s="7"/>
      <c r="I341" s="9">
        <f t="shared" si="68"/>
        <v>0</v>
      </c>
    </row>
    <row r="342" spans="1:9" x14ac:dyDescent="0.3">
      <c r="A342" s="19" t="s">
        <v>388</v>
      </c>
      <c r="B342" s="20" t="s">
        <v>225</v>
      </c>
      <c r="C342" s="20" t="s">
        <v>73</v>
      </c>
      <c r="D342" s="21"/>
      <c r="E342" s="14"/>
      <c r="F342" s="14"/>
      <c r="G342" s="22"/>
      <c r="H342" s="14"/>
      <c r="I342" s="14"/>
    </row>
    <row r="343" spans="1:9" x14ac:dyDescent="0.3">
      <c r="B343" t="s">
        <v>74</v>
      </c>
      <c r="C343" t="s">
        <v>75</v>
      </c>
      <c r="D343" t="s">
        <v>38</v>
      </c>
      <c r="E343" s="1">
        <v>1</v>
      </c>
      <c r="F343" s="1">
        <v>161.38999999999999</v>
      </c>
      <c r="G343" s="8">
        <f t="shared" si="58"/>
        <v>161.38999999999999</v>
      </c>
      <c r="H343" s="7"/>
      <c r="I343" s="9">
        <f t="shared" ref="I343:I344" si="69">ROUND(E343*H343,2)</f>
        <v>0</v>
      </c>
    </row>
    <row r="344" spans="1:9" x14ac:dyDescent="0.3">
      <c r="B344" t="s">
        <v>76</v>
      </c>
      <c r="C344" t="s">
        <v>77</v>
      </c>
      <c r="D344" t="s">
        <v>38</v>
      </c>
      <c r="E344" s="1">
        <v>1</v>
      </c>
      <c r="F344" s="1">
        <v>2009.7</v>
      </c>
      <c r="G344" s="8">
        <f t="shared" si="58"/>
        <v>2009.7</v>
      </c>
      <c r="H344" s="7"/>
      <c r="I344" s="9">
        <f t="shared" si="69"/>
        <v>0</v>
      </c>
    </row>
    <row r="345" spans="1:9" x14ac:dyDescent="0.3">
      <c r="A345" s="19" t="s">
        <v>389</v>
      </c>
      <c r="B345" s="20" t="s">
        <v>226</v>
      </c>
      <c r="C345" s="20" t="s">
        <v>79</v>
      </c>
      <c r="D345" s="21"/>
      <c r="E345" s="14"/>
      <c r="F345" s="14"/>
      <c r="G345" s="22"/>
      <c r="H345" s="14"/>
      <c r="I345" s="14"/>
    </row>
    <row r="346" spans="1:9" x14ac:dyDescent="0.3">
      <c r="B346" t="s">
        <v>80</v>
      </c>
      <c r="C346" t="s">
        <v>81</v>
      </c>
      <c r="D346" t="s">
        <v>38</v>
      </c>
      <c r="E346" s="1">
        <v>1</v>
      </c>
      <c r="F346" s="1">
        <v>703.9</v>
      </c>
      <c r="G346" s="8">
        <f t="shared" si="58"/>
        <v>703.9</v>
      </c>
      <c r="H346" s="7"/>
      <c r="I346" s="9">
        <f t="shared" ref="I346:I348" si="70">ROUND(E346*H346,2)</f>
        <v>0</v>
      </c>
    </row>
    <row r="347" spans="1:9" x14ac:dyDescent="0.3">
      <c r="B347" t="s">
        <v>115</v>
      </c>
      <c r="C347" t="s">
        <v>116</v>
      </c>
      <c r="D347" t="s">
        <v>38</v>
      </c>
      <c r="E347" s="1">
        <v>1</v>
      </c>
      <c r="F347" s="1">
        <v>1662.33</v>
      </c>
      <c r="G347" s="8">
        <f t="shared" si="58"/>
        <v>1662.33</v>
      </c>
      <c r="H347" s="7"/>
      <c r="I347" s="9">
        <f t="shared" si="70"/>
        <v>0</v>
      </c>
    </row>
    <row r="348" spans="1:9" x14ac:dyDescent="0.3">
      <c r="B348" t="s">
        <v>84</v>
      </c>
      <c r="C348" t="s">
        <v>85</v>
      </c>
      <c r="D348" t="s">
        <v>38</v>
      </c>
      <c r="E348" s="1">
        <v>1</v>
      </c>
      <c r="F348" s="1">
        <v>2093.9</v>
      </c>
      <c r="G348" s="8">
        <f t="shared" si="58"/>
        <v>2093.9</v>
      </c>
      <c r="H348" s="7"/>
      <c r="I348" s="9">
        <f t="shared" si="70"/>
        <v>0</v>
      </c>
    </row>
    <row r="349" spans="1:9" x14ac:dyDescent="0.3">
      <c r="A349" s="19" t="s">
        <v>390</v>
      </c>
      <c r="B349" s="20" t="s">
        <v>227</v>
      </c>
      <c r="C349" s="20" t="s">
        <v>118</v>
      </c>
      <c r="D349" s="21"/>
      <c r="E349" s="14"/>
      <c r="F349" s="14"/>
      <c r="G349" s="22"/>
      <c r="H349" s="14"/>
      <c r="I349" s="14"/>
    </row>
    <row r="350" spans="1:9" x14ac:dyDescent="0.3">
      <c r="B350" t="s">
        <v>119</v>
      </c>
      <c r="C350" t="s">
        <v>120</v>
      </c>
      <c r="D350" t="s">
        <v>121</v>
      </c>
      <c r="E350" s="1">
        <v>50</v>
      </c>
      <c r="F350" s="1">
        <v>6.6</v>
      </c>
      <c r="G350" s="8">
        <f t="shared" si="58"/>
        <v>330</v>
      </c>
      <c r="H350" s="7"/>
      <c r="I350" s="9">
        <f t="shared" ref="I350:I357" si="71">ROUND(E350*H350,2)</f>
        <v>0</v>
      </c>
    </row>
    <row r="351" spans="1:9" x14ac:dyDescent="0.3">
      <c r="B351" t="s">
        <v>122</v>
      </c>
      <c r="C351" t="s">
        <v>123</v>
      </c>
      <c r="D351" t="s">
        <v>124</v>
      </c>
      <c r="E351" s="1">
        <v>50</v>
      </c>
      <c r="F351" s="1">
        <v>29.53</v>
      </c>
      <c r="G351" s="8">
        <f t="shared" si="58"/>
        <v>1476.5</v>
      </c>
      <c r="H351" s="7"/>
      <c r="I351" s="9">
        <f t="shared" si="71"/>
        <v>0</v>
      </c>
    </row>
    <row r="352" spans="1:9" x14ac:dyDescent="0.3">
      <c r="B352" s="10">
        <v>3320040</v>
      </c>
      <c r="C352" t="s">
        <v>125</v>
      </c>
      <c r="D352" t="s">
        <v>124</v>
      </c>
      <c r="E352" s="1">
        <v>50</v>
      </c>
      <c r="F352" s="1">
        <v>3.51</v>
      </c>
      <c r="G352" s="8">
        <f t="shared" si="58"/>
        <v>175.5</v>
      </c>
      <c r="H352" s="7"/>
      <c r="I352" s="9">
        <f t="shared" si="71"/>
        <v>0</v>
      </c>
    </row>
    <row r="353" spans="1:9" x14ac:dyDescent="0.3">
      <c r="B353" t="s">
        <v>126</v>
      </c>
      <c r="C353" t="s">
        <v>127</v>
      </c>
      <c r="D353" t="s">
        <v>121</v>
      </c>
      <c r="E353" s="1">
        <v>50</v>
      </c>
      <c r="F353" s="1">
        <v>25.56</v>
      </c>
      <c r="G353" s="8">
        <f t="shared" si="58"/>
        <v>1278</v>
      </c>
      <c r="H353" s="7"/>
      <c r="I353" s="9">
        <f t="shared" si="71"/>
        <v>0</v>
      </c>
    </row>
    <row r="354" spans="1:9" x14ac:dyDescent="0.3">
      <c r="B354" t="s">
        <v>128</v>
      </c>
      <c r="C354" t="s">
        <v>129</v>
      </c>
      <c r="D354" t="s">
        <v>59</v>
      </c>
      <c r="E354" s="1">
        <v>25</v>
      </c>
      <c r="F354" s="1">
        <v>38.409999999999997</v>
      </c>
      <c r="G354" s="8">
        <f t="shared" si="58"/>
        <v>960.25</v>
      </c>
      <c r="H354" s="7"/>
      <c r="I354" s="9">
        <f t="shared" si="71"/>
        <v>0</v>
      </c>
    </row>
    <row r="355" spans="1:9" x14ac:dyDescent="0.3">
      <c r="B355" t="s">
        <v>130</v>
      </c>
      <c r="C355" t="s">
        <v>131</v>
      </c>
      <c r="D355" t="s">
        <v>38</v>
      </c>
      <c r="E355" s="1">
        <v>2</v>
      </c>
      <c r="F355" s="1">
        <v>78.66</v>
      </c>
      <c r="G355" s="8">
        <f t="shared" si="58"/>
        <v>157.32</v>
      </c>
      <c r="H355" s="7"/>
      <c r="I355" s="9">
        <f t="shared" si="71"/>
        <v>0</v>
      </c>
    </row>
    <row r="356" spans="1:9" x14ac:dyDescent="0.3">
      <c r="B356" t="s">
        <v>132</v>
      </c>
      <c r="C356" t="s">
        <v>133</v>
      </c>
      <c r="D356" t="s">
        <v>59</v>
      </c>
      <c r="E356" s="1">
        <v>200</v>
      </c>
      <c r="F356" s="1">
        <v>8.7200000000000006</v>
      </c>
      <c r="G356" s="8">
        <f t="shared" si="58"/>
        <v>1744</v>
      </c>
      <c r="H356" s="7"/>
      <c r="I356" s="9">
        <f t="shared" si="71"/>
        <v>0</v>
      </c>
    </row>
    <row r="357" spans="1:9" x14ac:dyDescent="0.3">
      <c r="B357" t="s">
        <v>134</v>
      </c>
      <c r="C357" t="s">
        <v>135</v>
      </c>
      <c r="D357" t="s">
        <v>38</v>
      </c>
      <c r="E357" s="1">
        <v>1</v>
      </c>
      <c r="F357" s="1">
        <v>419.84</v>
      </c>
      <c r="G357" s="8">
        <f t="shared" si="58"/>
        <v>419.84</v>
      </c>
      <c r="H357" s="7"/>
      <c r="I357" s="9">
        <f t="shared" si="71"/>
        <v>0</v>
      </c>
    </row>
    <row r="358" spans="1:9" x14ac:dyDescent="0.3">
      <c r="A358" s="11" t="s">
        <v>228</v>
      </c>
      <c r="B358" s="12" t="s">
        <v>229</v>
      </c>
      <c r="C358" s="12" t="s">
        <v>230</v>
      </c>
      <c r="D358" s="11"/>
      <c r="E358" s="6"/>
      <c r="F358" s="6"/>
      <c r="G358" s="13"/>
      <c r="H358" s="6"/>
      <c r="I358" s="6"/>
    </row>
    <row r="359" spans="1:9" x14ac:dyDescent="0.3">
      <c r="A359" s="19" t="s">
        <v>391</v>
      </c>
      <c r="B359" s="20" t="s">
        <v>231</v>
      </c>
      <c r="C359" s="20" t="s">
        <v>232</v>
      </c>
      <c r="D359" s="21"/>
      <c r="E359" s="14"/>
      <c r="F359" s="14"/>
      <c r="G359" s="22"/>
      <c r="H359" s="14"/>
      <c r="I359" s="14"/>
    </row>
    <row r="360" spans="1:9" x14ac:dyDescent="0.3">
      <c r="A360" s="23" t="s">
        <v>392</v>
      </c>
      <c r="B360" s="24" t="s">
        <v>233</v>
      </c>
      <c r="C360" s="24" t="s">
        <v>234</v>
      </c>
      <c r="D360" s="25"/>
      <c r="E360" s="15"/>
      <c r="F360" s="15"/>
      <c r="G360" s="26"/>
      <c r="H360" s="15"/>
      <c r="I360" s="15"/>
    </row>
    <row r="361" spans="1:9" x14ac:dyDescent="0.3">
      <c r="B361" t="s">
        <v>235</v>
      </c>
      <c r="C361" t="s">
        <v>236</v>
      </c>
      <c r="D361" t="s">
        <v>38</v>
      </c>
      <c r="E361" s="1">
        <v>1</v>
      </c>
      <c r="F361" s="1">
        <v>2752.25</v>
      </c>
      <c r="G361" s="8">
        <f t="shared" ref="G361:G381" si="72">ROUND(E361*F361,2)</f>
        <v>2752.25</v>
      </c>
      <c r="H361" s="7"/>
      <c r="I361" s="9">
        <f t="shared" ref="I361:I374" si="73">ROUND(E361*H361,2)</f>
        <v>0</v>
      </c>
    </row>
    <row r="362" spans="1:9" x14ac:dyDescent="0.3">
      <c r="B362" t="s">
        <v>237</v>
      </c>
      <c r="C362" t="s">
        <v>238</v>
      </c>
      <c r="D362" t="s">
        <v>38</v>
      </c>
      <c r="E362" s="1">
        <v>1</v>
      </c>
      <c r="F362" s="1">
        <v>14225.3</v>
      </c>
      <c r="G362" s="8">
        <f t="shared" si="72"/>
        <v>14225.3</v>
      </c>
      <c r="H362" s="7"/>
      <c r="I362" s="9">
        <f t="shared" si="73"/>
        <v>0</v>
      </c>
    </row>
    <row r="363" spans="1:9" x14ac:dyDescent="0.3">
      <c r="B363" t="s">
        <v>239</v>
      </c>
      <c r="C363" t="s">
        <v>240</v>
      </c>
      <c r="D363" t="s">
        <v>38</v>
      </c>
      <c r="E363" s="1">
        <v>1</v>
      </c>
      <c r="F363" s="1">
        <v>17577</v>
      </c>
      <c r="G363" s="8">
        <f t="shared" si="72"/>
        <v>17577</v>
      </c>
      <c r="H363" s="7"/>
      <c r="I363" s="9">
        <f t="shared" si="73"/>
        <v>0</v>
      </c>
    </row>
    <row r="364" spans="1:9" x14ac:dyDescent="0.3">
      <c r="B364" t="s">
        <v>241</v>
      </c>
      <c r="C364" t="s">
        <v>242</v>
      </c>
      <c r="D364" t="s">
        <v>38</v>
      </c>
      <c r="E364" s="1">
        <v>3</v>
      </c>
      <c r="F364" s="1">
        <v>28692.5</v>
      </c>
      <c r="G364" s="8">
        <f t="shared" si="72"/>
        <v>86077.5</v>
      </c>
      <c r="H364" s="7"/>
      <c r="I364" s="9">
        <f t="shared" si="73"/>
        <v>0</v>
      </c>
    </row>
    <row r="365" spans="1:9" x14ac:dyDescent="0.3">
      <c r="B365" t="s">
        <v>243</v>
      </c>
      <c r="C365" t="s">
        <v>244</v>
      </c>
      <c r="D365" t="s">
        <v>38</v>
      </c>
      <c r="E365" s="1">
        <v>1</v>
      </c>
      <c r="F365" s="1">
        <v>12719.48</v>
      </c>
      <c r="G365" s="8">
        <f t="shared" si="72"/>
        <v>12719.48</v>
      </c>
      <c r="H365" s="7"/>
      <c r="I365" s="9">
        <f t="shared" si="73"/>
        <v>0</v>
      </c>
    </row>
    <row r="366" spans="1:9" x14ac:dyDescent="0.3">
      <c r="B366" t="s">
        <v>245</v>
      </c>
      <c r="C366" t="s">
        <v>246</v>
      </c>
      <c r="D366" t="s">
        <v>38</v>
      </c>
      <c r="E366" s="1">
        <v>1</v>
      </c>
      <c r="F366" s="1">
        <v>1545.79</v>
      </c>
      <c r="G366" s="8">
        <f t="shared" si="72"/>
        <v>1545.79</v>
      </c>
      <c r="H366" s="7"/>
      <c r="I366" s="9">
        <f t="shared" si="73"/>
        <v>0</v>
      </c>
    </row>
    <row r="367" spans="1:9" x14ac:dyDescent="0.3">
      <c r="B367" t="s">
        <v>247</v>
      </c>
      <c r="C367" t="s">
        <v>248</v>
      </c>
      <c r="D367" t="s">
        <v>38</v>
      </c>
      <c r="E367" s="1">
        <v>6</v>
      </c>
      <c r="F367" s="1">
        <v>691.5</v>
      </c>
      <c r="G367" s="8">
        <f t="shared" si="72"/>
        <v>4149</v>
      </c>
      <c r="H367" s="7"/>
      <c r="I367" s="9">
        <f t="shared" si="73"/>
        <v>0</v>
      </c>
    </row>
    <row r="368" spans="1:9" x14ac:dyDescent="0.3">
      <c r="B368" t="s">
        <v>249</v>
      </c>
      <c r="C368" t="s">
        <v>250</v>
      </c>
      <c r="D368" t="s">
        <v>38</v>
      </c>
      <c r="E368" s="1">
        <v>6</v>
      </c>
      <c r="F368" s="1">
        <v>464.21</v>
      </c>
      <c r="G368" s="8">
        <f t="shared" si="72"/>
        <v>2785.26</v>
      </c>
      <c r="H368" s="7"/>
      <c r="I368" s="9">
        <f t="shared" si="73"/>
        <v>0</v>
      </c>
    </row>
    <row r="369" spans="1:9" x14ac:dyDescent="0.3">
      <c r="B369" t="s">
        <v>251</v>
      </c>
      <c r="C369" t="s">
        <v>252</v>
      </c>
      <c r="D369" t="s">
        <v>38</v>
      </c>
      <c r="E369" s="1">
        <v>1</v>
      </c>
      <c r="F369" s="1">
        <v>104.35</v>
      </c>
      <c r="G369" s="8">
        <f t="shared" si="72"/>
        <v>104.35</v>
      </c>
      <c r="H369" s="7"/>
      <c r="I369" s="9">
        <f t="shared" si="73"/>
        <v>0</v>
      </c>
    </row>
    <row r="370" spans="1:9" x14ac:dyDescent="0.3">
      <c r="B370" t="s">
        <v>253</v>
      </c>
      <c r="C370" t="s">
        <v>254</v>
      </c>
      <c r="D370" t="s">
        <v>38</v>
      </c>
      <c r="E370" s="1">
        <v>1</v>
      </c>
      <c r="F370" s="1">
        <v>1544.15</v>
      </c>
      <c r="G370" s="8">
        <f t="shared" si="72"/>
        <v>1544.15</v>
      </c>
      <c r="H370" s="7"/>
      <c r="I370" s="9">
        <f t="shared" si="73"/>
        <v>0</v>
      </c>
    </row>
    <row r="371" spans="1:9" x14ac:dyDescent="0.3">
      <c r="B371" t="s">
        <v>255</v>
      </c>
      <c r="C371" t="s">
        <v>256</v>
      </c>
      <c r="D371" t="s">
        <v>38</v>
      </c>
      <c r="E371" s="1">
        <v>1</v>
      </c>
      <c r="F371" s="1">
        <v>1638.27</v>
      </c>
      <c r="G371" s="8">
        <f t="shared" si="72"/>
        <v>1638.27</v>
      </c>
      <c r="H371" s="7"/>
      <c r="I371" s="9">
        <f t="shared" si="73"/>
        <v>0</v>
      </c>
    </row>
    <row r="372" spans="1:9" x14ac:dyDescent="0.3">
      <c r="B372" t="s">
        <v>257</v>
      </c>
      <c r="C372" t="s">
        <v>258</v>
      </c>
      <c r="D372" t="s">
        <v>38</v>
      </c>
      <c r="E372" s="1">
        <v>6</v>
      </c>
      <c r="F372" s="1">
        <v>550.95000000000005</v>
      </c>
      <c r="G372" s="8">
        <f t="shared" si="72"/>
        <v>3305.7</v>
      </c>
      <c r="H372" s="7"/>
      <c r="I372" s="9">
        <f t="shared" si="73"/>
        <v>0</v>
      </c>
    </row>
    <row r="373" spans="1:9" x14ac:dyDescent="0.3">
      <c r="B373" t="s">
        <v>259</v>
      </c>
      <c r="C373" t="s">
        <v>260</v>
      </c>
      <c r="D373" t="s">
        <v>38</v>
      </c>
      <c r="E373" s="1">
        <v>1</v>
      </c>
      <c r="F373" s="1">
        <v>2045.25</v>
      </c>
      <c r="G373" s="8">
        <f t="shared" si="72"/>
        <v>2045.25</v>
      </c>
      <c r="H373" s="7"/>
      <c r="I373" s="9">
        <f t="shared" si="73"/>
        <v>0</v>
      </c>
    </row>
    <row r="374" spans="1:9" x14ac:dyDescent="0.3">
      <c r="B374" t="s">
        <v>261</v>
      </c>
      <c r="C374" t="s">
        <v>262</v>
      </c>
      <c r="D374" t="s">
        <v>38</v>
      </c>
      <c r="E374" s="1">
        <v>1</v>
      </c>
      <c r="F374" s="1">
        <v>3338.64</v>
      </c>
      <c r="G374" s="8">
        <f t="shared" si="72"/>
        <v>3338.64</v>
      </c>
      <c r="H374" s="7"/>
      <c r="I374" s="9">
        <f t="shared" si="73"/>
        <v>0</v>
      </c>
    </row>
    <row r="375" spans="1:9" x14ac:dyDescent="0.3">
      <c r="A375" s="23" t="s">
        <v>393</v>
      </c>
      <c r="B375" s="24" t="s">
        <v>263</v>
      </c>
      <c r="C375" s="24" t="s">
        <v>56</v>
      </c>
      <c r="D375" s="25"/>
      <c r="E375" s="15"/>
      <c r="F375" s="15"/>
      <c r="G375" s="26"/>
      <c r="H375" s="15"/>
      <c r="I375" s="15"/>
    </row>
    <row r="376" spans="1:9" x14ac:dyDescent="0.3">
      <c r="B376" t="s">
        <v>264</v>
      </c>
      <c r="C376" t="s">
        <v>265</v>
      </c>
      <c r="D376" t="s">
        <v>59</v>
      </c>
      <c r="E376" s="1">
        <v>200</v>
      </c>
      <c r="F376" s="1">
        <v>22.36</v>
      </c>
      <c r="G376" s="8">
        <f t="shared" si="72"/>
        <v>4472</v>
      </c>
      <c r="H376" s="7"/>
      <c r="I376" s="9">
        <f t="shared" ref="I376:I381" si="74">ROUND(E376*H376,2)</f>
        <v>0</v>
      </c>
    </row>
    <row r="377" spans="1:9" x14ac:dyDescent="0.3">
      <c r="B377" t="s">
        <v>266</v>
      </c>
      <c r="C377" t="s">
        <v>267</v>
      </c>
      <c r="D377" t="s">
        <v>59</v>
      </c>
      <c r="E377" s="1">
        <v>270</v>
      </c>
      <c r="F377" s="1">
        <v>12.7</v>
      </c>
      <c r="G377" s="8">
        <f t="shared" si="72"/>
        <v>3429</v>
      </c>
      <c r="H377" s="7"/>
      <c r="I377" s="9">
        <f t="shared" si="74"/>
        <v>0</v>
      </c>
    </row>
    <row r="378" spans="1:9" x14ac:dyDescent="0.3">
      <c r="B378" t="s">
        <v>268</v>
      </c>
      <c r="C378" t="s">
        <v>269</v>
      </c>
      <c r="D378" t="s">
        <v>59</v>
      </c>
      <c r="E378" s="1">
        <v>360</v>
      </c>
      <c r="F378" s="1">
        <v>51</v>
      </c>
      <c r="G378" s="8">
        <f t="shared" si="72"/>
        <v>18360</v>
      </c>
      <c r="H378" s="7"/>
      <c r="I378" s="9">
        <f t="shared" si="74"/>
        <v>0</v>
      </c>
    </row>
    <row r="379" spans="1:9" x14ac:dyDescent="0.3">
      <c r="B379" t="s">
        <v>270</v>
      </c>
      <c r="C379" t="s">
        <v>271</v>
      </c>
      <c r="D379" t="s">
        <v>59</v>
      </c>
      <c r="E379" s="1">
        <v>50</v>
      </c>
      <c r="F379" s="1">
        <v>102.56</v>
      </c>
      <c r="G379" s="8">
        <f t="shared" si="72"/>
        <v>5128</v>
      </c>
      <c r="H379" s="7"/>
      <c r="I379" s="9">
        <f t="shared" si="74"/>
        <v>0</v>
      </c>
    </row>
    <row r="380" spans="1:9" x14ac:dyDescent="0.3">
      <c r="B380" t="s">
        <v>272</v>
      </c>
      <c r="C380" t="s">
        <v>273</v>
      </c>
      <c r="D380" t="s">
        <v>59</v>
      </c>
      <c r="E380" s="1">
        <v>100</v>
      </c>
      <c r="F380" s="1">
        <v>75.739999999999995</v>
      </c>
      <c r="G380" s="8">
        <f t="shared" si="72"/>
        <v>7574</v>
      </c>
      <c r="H380" s="7"/>
      <c r="I380" s="9">
        <f t="shared" si="74"/>
        <v>0</v>
      </c>
    </row>
    <row r="381" spans="1:9" x14ac:dyDescent="0.3">
      <c r="B381" t="s">
        <v>274</v>
      </c>
      <c r="C381" t="s">
        <v>275</v>
      </c>
      <c r="D381" t="s">
        <v>59</v>
      </c>
      <c r="E381" s="1">
        <v>100</v>
      </c>
      <c r="F381" s="1">
        <v>8.7200000000000006</v>
      </c>
      <c r="G381" s="8">
        <f t="shared" si="72"/>
        <v>872</v>
      </c>
      <c r="H381" s="7"/>
      <c r="I381" s="9">
        <f t="shared" si="74"/>
        <v>0</v>
      </c>
    </row>
    <row r="382" spans="1:9" x14ac:dyDescent="0.3">
      <c r="A382" s="23" t="s">
        <v>394</v>
      </c>
      <c r="B382" s="24" t="s">
        <v>276</v>
      </c>
      <c r="C382" s="24" t="s">
        <v>118</v>
      </c>
      <c r="D382" s="25"/>
      <c r="E382" s="15"/>
      <c r="F382" s="15"/>
      <c r="G382" s="26"/>
      <c r="H382" s="15"/>
      <c r="I382" s="15"/>
    </row>
    <row r="383" spans="1:9" x14ac:dyDescent="0.3">
      <c r="B383" t="s">
        <v>277</v>
      </c>
      <c r="C383" t="s">
        <v>278</v>
      </c>
      <c r="D383" t="s">
        <v>38</v>
      </c>
      <c r="E383" s="1">
        <v>1</v>
      </c>
      <c r="F383" s="1">
        <v>1368.03</v>
      </c>
      <c r="G383" s="8">
        <f t="shared" ref="G383:G426" si="75">ROUND(E383*F383,2)</f>
        <v>1368.03</v>
      </c>
      <c r="H383" s="7"/>
      <c r="I383" s="9">
        <f t="shared" ref="I383:I391" si="76">ROUND(E383*H383,2)</f>
        <v>0</v>
      </c>
    </row>
    <row r="384" spans="1:9" x14ac:dyDescent="0.3">
      <c r="B384" t="s">
        <v>119</v>
      </c>
      <c r="C384" t="s">
        <v>120</v>
      </c>
      <c r="D384" t="s">
        <v>121</v>
      </c>
      <c r="E384" s="1">
        <v>50</v>
      </c>
      <c r="F384" s="1">
        <v>6.6</v>
      </c>
      <c r="G384" s="8">
        <f t="shared" si="75"/>
        <v>330</v>
      </c>
      <c r="H384" s="7"/>
      <c r="I384" s="9">
        <f t="shared" si="76"/>
        <v>0</v>
      </c>
    </row>
    <row r="385" spans="1:9" x14ac:dyDescent="0.3">
      <c r="B385" t="s">
        <v>122</v>
      </c>
      <c r="C385" t="s">
        <v>123</v>
      </c>
      <c r="D385" t="s">
        <v>124</v>
      </c>
      <c r="E385" s="1">
        <v>100</v>
      </c>
      <c r="F385" s="1">
        <v>29.53</v>
      </c>
      <c r="G385" s="8">
        <f t="shared" si="75"/>
        <v>2953</v>
      </c>
      <c r="H385" s="7"/>
      <c r="I385" s="9">
        <f t="shared" si="76"/>
        <v>0</v>
      </c>
    </row>
    <row r="386" spans="1:9" x14ac:dyDescent="0.3">
      <c r="B386" s="10">
        <v>3320040</v>
      </c>
      <c r="C386" t="s">
        <v>125</v>
      </c>
      <c r="D386" t="s">
        <v>124</v>
      </c>
      <c r="E386" s="1">
        <v>100</v>
      </c>
      <c r="F386" s="1">
        <v>3.51</v>
      </c>
      <c r="G386" s="8">
        <f t="shared" si="75"/>
        <v>351</v>
      </c>
      <c r="H386" s="7"/>
      <c r="I386" s="9">
        <f t="shared" si="76"/>
        <v>0</v>
      </c>
    </row>
    <row r="387" spans="1:9" x14ac:dyDescent="0.3">
      <c r="B387" t="s">
        <v>126</v>
      </c>
      <c r="C387" t="s">
        <v>127</v>
      </c>
      <c r="D387" t="s">
        <v>121</v>
      </c>
      <c r="E387" s="1">
        <v>50</v>
      </c>
      <c r="F387" s="1">
        <v>25.56</v>
      </c>
      <c r="G387" s="8">
        <f t="shared" si="75"/>
        <v>1278</v>
      </c>
      <c r="H387" s="7"/>
      <c r="I387" s="9">
        <f t="shared" si="76"/>
        <v>0</v>
      </c>
    </row>
    <row r="388" spans="1:9" x14ac:dyDescent="0.3">
      <c r="B388" t="s">
        <v>128</v>
      </c>
      <c r="C388" t="s">
        <v>129</v>
      </c>
      <c r="D388" t="s">
        <v>59</v>
      </c>
      <c r="E388" s="1">
        <v>25</v>
      </c>
      <c r="F388" s="1">
        <v>38.409999999999997</v>
      </c>
      <c r="G388" s="8">
        <f t="shared" si="75"/>
        <v>960.25</v>
      </c>
      <c r="H388" s="7"/>
      <c r="I388" s="9">
        <f t="shared" si="76"/>
        <v>0</v>
      </c>
    </row>
    <row r="389" spans="1:9" x14ac:dyDescent="0.3">
      <c r="B389" t="s">
        <v>130</v>
      </c>
      <c r="C389" t="s">
        <v>131</v>
      </c>
      <c r="D389" t="s">
        <v>38</v>
      </c>
      <c r="E389" s="1">
        <v>3</v>
      </c>
      <c r="F389" s="1">
        <v>78.66</v>
      </c>
      <c r="G389" s="8">
        <f t="shared" si="75"/>
        <v>235.98</v>
      </c>
      <c r="H389" s="7"/>
      <c r="I389" s="9">
        <f t="shared" si="76"/>
        <v>0</v>
      </c>
    </row>
    <row r="390" spans="1:9" x14ac:dyDescent="0.3">
      <c r="B390" t="s">
        <v>132</v>
      </c>
      <c r="C390" t="s">
        <v>133</v>
      </c>
      <c r="D390" t="s">
        <v>59</v>
      </c>
      <c r="E390" s="1">
        <v>200</v>
      </c>
      <c r="F390" s="1">
        <v>8.7200000000000006</v>
      </c>
      <c r="G390" s="8">
        <f t="shared" si="75"/>
        <v>1744</v>
      </c>
      <c r="H390" s="7"/>
      <c r="I390" s="9">
        <f t="shared" si="76"/>
        <v>0</v>
      </c>
    </row>
    <row r="391" spans="1:9" x14ac:dyDescent="0.3">
      <c r="B391" t="s">
        <v>134</v>
      </c>
      <c r="C391" t="s">
        <v>135</v>
      </c>
      <c r="D391" t="s">
        <v>38</v>
      </c>
      <c r="E391" s="1">
        <v>1</v>
      </c>
      <c r="F391" s="1">
        <v>419.84</v>
      </c>
      <c r="G391" s="8">
        <f t="shared" si="75"/>
        <v>419.84</v>
      </c>
      <c r="H391" s="7"/>
      <c r="I391" s="9">
        <f t="shared" si="76"/>
        <v>0</v>
      </c>
    </row>
    <row r="392" spans="1:9" x14ac:dyDescent="0.3">
      <c r="A392" s="23" t="s">
        <v>395</v>
      </c>
      <c r="B392" s="24" t="s">
        <v>279</v>
      </c>
      <c r="C392" s="24" t="s">
        <v>280</v>
      </c>
      <c r="D392" s="25"/>
      <c r="E392" s="15"/>
      <c r="F392" s="15"/>
      <c r="G392" s="26"/>
      <c r="H392" s="15"/>
      <c r="I392" s="15"/>
    </row>
    <row r="393" spans="1:9" x14ac:dyDescent="0.3">
      <c r="B393" t="s">
        <v>281</v>
      </c>
      <c r="C393" t="s">
        <v>282</v>
      </c>
      <c r="D393" t="s">
        <v>38</v>
      </c>
      <c r="E393" s="1">
        <v>2</v>
      </c>
      <c r="F393" s="1">
        <v>2587.9</v>
      </c>
      <c r="G393" s="8">
        <f t="shared" si="75"/>
        <v>5175.8</v>
      </c>
      <c r="H393" s="7"/>
      <c r="I393" s="9">
        <f t="shared" ref="I393:I394" si="77">ROUND(E393*H393,2)</f>
        <v>0</v>
      </c>
    </row>
    <row r="394" spans="1:9" x14ac:dyDescent="0.3">
      <c r="B394" t="s">
        <v>283</v>
      </c>
      <c r="C394" t="s">
        <v>284</v>
      </c>
      <c r="D394" t="s">
        <v>38</v>
      </c>
      <c r="E394" s="1">
        <v>1</v>
      </c>
      <c r="F394" s="1">
        <v>1833.8</v>
      </c>
      <c r="G394" s="8">
        <f t="shared" si="75"/>
        <v>1833.8</v>
      </c>
      <c r="H394" s="7"/>
      <c r="I394" s="9">
        <f t="shared" si="77"/>
        <v>0</v>
      </c>
    </row>
    <row r="395" spans="1:9" x14ac:dyDescent="0.3">
      <c r="A395" s="19" t="s">
        <v>396</v>
      </c>
      <c r="B395" s="20" t="s">
        <v>285</v>
      </c>
      <c r="C395" s="20" t="s">
        <v>286</v>
      </c>
      <c r="D395" s="21"/>
      <c r="E395" s="14"/>
      <c r="F395" s="14"/>
      <c r="G395" s="22"/>
      <c r="H395" s="14"/>
      <c r="I395" s="14"/>
    </row>
    <row r="396" spans="1:9" x14ac:dyDescent="0.3">
      <c r="A396" s="23" t="s">
        <v>397</v>
      </c>
      <c r="B396" s="24" t="s">
        <v>287</v>
      </c>
      <c r="C396" s="24" t="s">
        <v>35</v>
      </c>
      <c r="D396" s="25"/>
      <c r="E396" s="15"/>
      <c r="F396" s="15"/>
      <c r="G396" s="26"/>
      <c r="H396" s="15"/>
      <c r="I396" s="15"/>
    </row>
    <row r="397" spans="1:9" x14ac:dyDescent="0.3">
      <c r="B397" t="s">
        <v>36</v>
      </c>
      <c r="C397" t="s">
        <v>37</v>
      </c>
      <c r="D397" t="s">
        <v>38</v>
      </c>
      <c r="E397" s="1">
        <v>21</v>
      </c>
      <c r="F397" s="1">
        <v>2624.51</v>
      </c>
      <c r="G397" s="8">
        <f t="shared" si="75"/>
        <v>55114.71</v>
      </c>
      <c r="H397" s="7"/>
      <c r="I397" s="9">
        <f t="shared" ref="I397:I401" si="78">ROUND(E397*H397,2)</f>
        <v>0</v>
      </c>
    </row>
    <row r="398" spans="1:9" x14ac:dyDescent="0.3">
      <c r="B398" t="s">
        <v>39</v>
      </c>
      <c r="C398" t="s">
        <v>40</v>
      </c>
      <c r="D398" t="s">
        <v>38</v>
      </c>
      <c r="E398" s="1">
        <v>1</v>
      </c>
      <c r="F398" s="1">
        <v>155.5</v>
      </c>
      <c r="G398" s="8">
        <f t="shared" si="75"/>
        <v>155.5</v>
      </c>
      <c r="H398" s="7"/>
      <c r="I398" s="9">
        <f t="shared" si="78"/>
        <v>0</v>
      </c>
    </row>
    <row r="399" spans="1:9" x14ac:dyDescent="0.3">
      <c r="B399" t="s">
        <v>41</v>
      </c>
      <c r="C399" t="s">
        <v>42</v>
      </c>
      <c r="D399" t="s">
        <v>38</v>
      </c>
      <c r="E399" s="1">
        <v>21</v>
      </c>
      <c r="F399" s="1">
        <v>49.57</v>
      </c>
      <c r="G399" s="8">
        <f t="shared" si="75"/>
        <v>1040.97</v>
      </c>
      <c r="H399" s="7"/>
      <c r="I399" s="9">
        <f t="shared" si="78"/>
        <v>0</v>
      </c>
    </row>
    <row r="400" spans="1:9" x14ac:dyDescent="0.3">
      <c r="B400" t="s">
        <v>43</v>
      </c>
      <c r="C400" t="s">
        <v>44</v>
      </c>
      <c r="D400" t="s">
        <v>38</v>
      </c>
      <c r="E400" s="1">
        <v>1</v>
      </c>
      <c r="F400" s="1">
        <v>630</v>
      </c>
      <c r="G400" s="8">
        <f t="shared" si="75"/>
        <v>630</v>
      </c>
      <c r="H400" s="7"/>
      <c r="I400" s="9">
        <f t="shared" si="78"/>
        <v>0</v>
      </c>
    </row>
    <row r="401" spans="1:9" x14ac:dyDescent="0.3">
      <c r="B401" t="s">
        <v>45</v>
      </c>
      <c r="C401" t="s">
        <v>46</v>
      </c>
      <c r="D401" t="s">
        <v>38</v>
      </c>
      <c r="E401" s="1">
        <v>6</v>
      </c>
      <c r="F401" s="1">
        <v>130.76</v>
      </c>
      <c r="G401" s="8">
        <f t="shared" si="75"/>
        <v>784.56</v>
      </c>
      <c r="H401" s="7"/>
      <c r="I401" s="9">
        <f t="shared" si="78"/>
        <v>0</v>
      </c>
    </row>
    <row r="402" spans="1:9" x14ac:dyDescent="0.3">
      <c r="A402" s="23" t="s">
        <v>398</v>
      </c>
      <c r="B402" s="24" t="s">
        <v>288</v>
      </c>
      <c r="C402" s="24" t="s">
        <v>93</v>
      </c>
      <c r="D402" s="25"/>
      <c r="E402" s="15"/>
      <c r="F402" s="15"/>
      <c r="G402" s="26"/>
      <c r="H402" s="15"/>
      <c r="I402" s="15"/>
    </row>
    <row r="403" spans="1:9" x14ac:dyDescent="0.3">
      <c r="B403" t="s">
        <v>36</v>
      </c>
      <c r="C403" t="s">
        <v>37</v>
      </c>
      <c r="D403" t="s">
        <v>38</v>
      </c>
      <c r="E403" s="1">
        <v>4</v>
      </c>
      <c r="F403" s="1">
        <v>2624.51</v>
      </c>
      <c r="G403" s="8">
        <f t="shared" si="75"/>
        <v>10498.04</v>
      </c>
      <c r="H403" s="7"/>
      <c r="I403" s="9">
        <f t="shared" ref="I403:I406" si="79">ROUND(E403*H403,2)</f>
        <v>0</v>
      </c>
    </row>
    <row r="404" spans="1:9" x14ac:dyDescent="0.3">
      <c r="B404" t="s">
        <v>39</v>
      </c>
      <c r="C404" t="s">
        <v>40</v>
      </c>
      <c r="D404" t="s">
        <v>38</v>
      </c>
      <c r="E404" s="1">
        <v>1</v>
      </c>
      <c r="F404" s="1">
        <v>155.5</v>
      </c>
      <c r="G404" s="8">
        <f t="shared" si="75"/>
        <v>155.5</v>
      </c>
      <c r="H404" s="7"/>
      <c r="I404" s="9">
        <f t="shared" si="79"/>
        <v>0</v>
      </c>
    </row>
    <row r="405" spans="1:9" x14ac:dyDescent="0.3">
      <c r="B405" t="s">
        <v>41</v>
      </c>
      <c r="C405" t="s">
        <v>42</v>
      </c>
      <c r="D405" t="s">
        <v>38</v>
      </c>
      <c r="E405" s="1">
        <v>4</v>
      </c>
      <c r="F405" s="1">
        <v>49.57</v>
      </c>
      <c r="G405" s="8">
        <f t="shared" si="75"/>
        <v>198.28</v>
      </c>
      <c r="H405" s="7"/>
      <c r="I405" s="9">
        <f t="shared" si="79"/>
        <v>0</v>
      </c>
    </row>
    <row r="406" spans="1:9" x14ac:dyDescent="0.3">
      <c r="B406" t="s">
        <v>43</v>
      </c>
      <c r="C406" t="s">
        <v>44</v>
      </c>
      <c r="D406" t="s">
        <v>38</v>
      </c>
      <c r="E406" s="1">
        <v>1</v>
      </c>
      <c r="F406" s="1">
        <v>630</v>
      </c>
      <c r="G406" s="8">
        <f t="shared" si="75"/>
        <v>630</v>
      </c>
      <c r="H406" s="7"/>
      <c r="I406" s="9">
        <f t="shared" si="79"/>
        <v>0</v>
      </c>
    </row>
    <row r="407" spans="1:9" x14ac:dyDescent="0.3">
      <c r="A407" s="23" t="s">
        <v>399</v>
      </c>
      <c r="B407" s="24" t="s">
        <v>289</v>
      </c>
      <c r="C407" s="24" t="s">
        <v>48</v>
      </c>
      <c r="D407" s="25"/>
      <c r="E407" s="15"/>
      <c r="F407" s="15"/>
      <c r="G407" s="26"/>
      <c r="H407" s="15"/>
      <c r="I407" s="15"/>
    </row>
    <row r="408" spans="1:9" x14ac:dyDescent="0.3">
      <c r="B408" t="s">
        <v>290</v>
      </c>
      <c r="C408" t="s">
        <v>291</v>
      </c>
      <c r="D408" t="s">
        <v>38</v>
      </c>
      <c r="E408" s="1">
        <v>1</v>
      </c>
      <c r="F408" s="1">
        <v>17249.310000000001</v>
      </c>
      <c r="G408" s="8">
        <f t="shared" si="75"/>
        <v>17249.310000000001</v>
      </c>
      <c r="H408" s="7"/>
      <c r="I408" s="9">
        <f t="shared" ref="I408:I409" si="80">ROUND(E408*H408,2)</f>
        <v>0</v>
      </c>
    </row>
    <row r="409" spans="1:9" x14ac:dyDescent="0.3">
      <c r="B409" t="s">
        <v>292</v>
      </c>
      <c r="C409" t="s">
        <v>50</v>
      </c>
      <c r="D409" t="s">
        <v>38</v>
      </c>
      <c r="E409" s="1">
        <v>1</v>
      </c>
      <c r="F409" s="1">
        <v>22239.91</v>
      </c>
      <c r="G409" s="8">
        <f t="shared" si="75"/>
        <v>22239.91</v>
      </c>
      <c r="H409" s="7"/>
      <c r="I409" s="9">
        <f t="shared" si="80"/>
        <v>0</v>
      </c>
    </row>
    <row r="410" spans="1:9" x14ac:dyDescent="0.3">
      <c r="A410" s="23" t="s">
        <v>400</v>
      </c>
      <c r="B410" s="24" t="s">
        <v>293</v>
      </c>
      <c r="C410" s="24" t="s">
        <v>56</v>
      </c>
      <c r="D410" s="25"/>
      <c r="E410" s="15"/>
      <c r="F410" s="15"/>
      <c r="G410" s="26"/>
      <c r="H410" s="15"/>
      <c r="I410" s="15"/>
    </row>
    <row r="411" spans="1:9" x14ac:dyDescent="0.3">
      <c r="B411" t="s">
        <v>268</v>
      </c>
      <c r="C411" t="s">
        <v>269</v>
      </c>
      <c r="D411" t="s">
        <v>59</v>
      </c>
      <c r="E411" s="1">
        <v>500</v>
      </c>
      <c r="F411" s="1">
        <v>51</v>
      </c>
      <c r="G411" s="8">
        <f t="shared" si="75"/>
        <v>25500</v>
      </c>
      <c r="H411" s="7"/>
      <c r="I411" s="9">
        <f t="shared" ref="I411:I414" si="81">ROUND(E411*H411,2)</f>
        <v>0</v>
      </c>
    </row>
    <row r="412" spans="1:9" x14ac:dyDescent="0.3">
      <c r="B412" t="s">
        <v>60</v>
      </c>
      <c r="C412" t="s">
        <v>61</v>
      </c>
      <c r="D412" t="s">
        <v>59</v>
      </c>
      <c r="E412" s="1">
        <v>900</v>
      </c>
      <c r="F412" s="1">
        <v>6.97</v>
      </c>
      <c r="G412" s="8">
        <f t="shared" si="75"/>
        <v>6273</v>
      </c>
      <c r="H412" s="7"/>
      <c r="I412" s="9">
        <f t="shared" si="81"/>
        <v>0</v>
      </c>
    </row>
    <row r="413" spans="1:9" x14ac:dyDescent="0.3">
      <c r="B413" t="s">
        <v>62</v>
      </c>
      <c r="C413" t="s">
        <v>63</v>
      </c>
      <c r="D413" t="s">
        <v>59</v>
      </c>
      <c r="E413" s="1">
        <v>200</v>
      </c>
      <c r="F413" s="1">
        <v>11.11</v>
      </c>
      <c r="G413" s="8">
        <f t="shared" si="75"/>
        <v>2222</v>
      </c>
      <c r="H413" s="7"/>
      <c r="I413" s="9">
        <f t="shared" si="81"/>
        <v>0</v>
      </c>
    </row>
    <row r="414" spans="1:9" x14ac:dyDescent="0.3">
      <c r="B414" t="s">
        <v>110</v>
      </c>
      <c r="C414" t="s">
        <v>111</v>
      </c>
      <c r="D414" t="s">
        <v>59</v>
      </c>
      <c r="E414" s="1">
        <v>100</v>
      </c>
      <c r="F414" s="1">
        <v>46.78</v>
      </c>
      <c r="G414" s="8">
        <f t="shared" si="75"/>
        <v>4678</v>
      </c>
      <c r="H414" s="7"/>
      <c r="I414" s="9">
        <f t="shared" si="81"/>
        <v>0</v>
      </c>
    </row>
    <row r="415" spans="1:9" x14ac:dyDescent="0.3">
      <c r="A415" s="23" t="s">
        <v>401</v>
      </c>
      <c r="B415" s="24" t="s">
        <v>294</v>
      </c>
      <c r="C415" s="24" t="s">
        <v>65</v>
      </c>
      <c r="D415" s="25"/>
      <c r="E415" s="15"/>
      <c r="F415" s="15"/>
      <c r="G415" s="26"/>
      <c r="H415" s="15"/>
      <c r="I415" s="15"/>
    </row>
    <row r="416" spans="1:9" x14ac:dyDescent="0.3">
      <c r="B416" t="s">
        <v>66</v>
      </c>
      <c r="C416" t="s">
        <v>67</v>
      </c>
      <c r="D416" t="s">
        <v>38</v>
      </c>
      <c r="E416" s="1">
        <v>2</v>
      </c>
      <c r="F416" s="1">
        <v>845.9</v>
      </c>
      <c r="G416" s="8">
        <f t="shared" si="75"/>
        <v>1691.8</v>
      </c>
      <c r="H416" s="7"/>
      <c r="I416" s="9">
        <f t="shared" ref="I416:I418" si="82">ROUND(E416*H416,2)</f>
        <v>0</v>
      </c>
    </row>
    <row r="417" spans="1:9" x14ac:dyDescent="0.3">
      <c r="B417" t="s">
        <v>68</v>
      </c>
      <c r="C417" t="s">
        <v>69</v>
      </c>
      <c r="D417" t="s">
        <v>38</v>
      </c>
      <c r="E417" s="1">
        <v>2</v>
      </c>
      <c r="F417" s="1">
        <v>126</v>
      </c>
      <c r="G417" s="8">
        <f t="shared" si="75"/>
        <v>252</v>
      </c>
      <c r="H417" s="7"/>
      <c r="I417" s="9">
        <f t="shared" si="82"/>
        <v>0</v>
      </c>
    </row>
    <row r="418" spans="1:9" x14ac:dyDescent="0.3">
      <c r="B418" t="s">
        <v>70</v>
      </c>
      <c r="C418" t="s">
        <v>71</v>
      </c>
      <c r="D418" t="s">
        <v>59</v>
      </c>
      <c r="E418" s="1">
        <v>150</v>
      </c>
      <c r="F418" s="1">
        <v>1.88</v>
      </c>
      <c r="G418" s="8">
        <f t="shared" si="75"/>
        <v>282</v>
      </c>
      <c r="H418" s="7"/>
      <c r="I418" s="9">
        <f t="shared" si="82"/>
        <v>0</v>
      </c>
    </row>
    <row r="419" spans="1:9" x14ac:dyDescent="0.3">
      <c r="A419" s="23" t="s">
        <v>402</v>
      </c>
      <c r="B419" s="24" t="s">
        <v>295</v>
      </c>
      <c r="C419" s="24" t="s">
        <v>73</v>
      </c>
      <c r="D419" s="25"/>
      <c r="E419" s="15"/>
      <c r="F419" s="15"/>
      <c r="G419" s="26"/>
      <c r="H419" s="15"/>
      <c r="I419" s="15"/>
    </row>
    <row r="420" spans="1:9" x14ac:dyDescent="0.3">
      <c r="B420" t="s">
        <v>296</v>
      </c>
      <c r="C420" t="s">
        <v>297</v>
      </c>
      <c r="D420" t="s">
        <v>38</v>
      </c>
      <c r="E420" s="1">
        <v>2</v>
      </c>
      <c r="F420" s="1">
        <v>1965.24</v>
      </c>
      <c r="G420" s="8">
        <f t="shared" si="75"/>
        <v>3930.48</v>
      </c>
      <c r="H420" s="7"/>
      <c r="I420" s="9">
        <f t="shared" ref="I420:I422" si="83">ROUND(E420*H420,2)</f>
        <v>0</v>
      </c>
    </row>
    <row r="421" spans="1:9" x14ac:dyDescent="0.3">
      <c r="B421" t="s">
        <v>74</v>
      </c>
      <c r="C421" t="s">
        <v>75</v>
      </c>
      <c r="D421" t="s">
        <v>38</v>
      </c>
      <c r="E421" s="1">
        <v>1</v>
      </c>
      <c r="F421" s="1">
        <v>161.38999999999999</v>
      </c>
      <c r="G421" s="8">
        <f t="shared" si="75"/>
        <v>161.38999999999999</v>
      </c>
      <c r="H421" s="7"/>
      <c r="I421" s="9">
        <f t="shared" si="83"/>
        <v>0</v>
      </c>
    </row>
    <row r="422" spans="1:9" x14ac:dyDescent="0.3">
      <c r="B422" t="s">
        <v>76</v>
      </c>
      <c r="C422" t="s">
        <v>77</v>
      </c>
      <c r="D422" t="s">
        <v>38</v>
      </c>
      <c r="E422" s="1">
        <v>1</v>
      </c>
      <c r="F422" s="1">
        <v>2009.7</v>
      </c>
      <c r="G422" s="8">
        <f t="shared" si="75"/>
        <v>2009.7</v>
      </c>
      <c r="H422" s="7"/>
      <c r="I422" s="9">
        <f t="shared" si="83"/>
        <v>0</v>
      </c>
    </row>
    <row r="423" spans="1:9" x14ac:dyDescent="0.3">
      <c r="A423" s="23" t="s">
        <v>403</v>
      </c>
      <c r="B423" s="24" t="s">
        <v>298</v>
      </c>
      <c r="C423" s="24" t="s">
        <v>79</v>
      </c>
      <c r="D423" s="25"/>
      <c r="E423" s="15"/>
      <c r="F423" s="15"/>
      <c r="G423" s="26"/>
      <c r="H423" s="15"/>
      <c r="I423" s="15"/>
    </row>
    <row r="424" spans="1:9" x14ac:dyDescent="0.3">
      <c r="B424" t="s">
        <v>80</v>
      </c>
      <c r="C424" t="s">
        <v>81</v>
      </c>
      <c r="D424" t="s">
        <v>38</v>
      </c>
      <c r="E424" s="1">
        <v>1</v>
      </c>
      <c r="F424" s="1">
        <v>703.9</v>
      </c>
      <c r="G424" s="8">
        <f t="shared" si="75"/>
        <v>703.9</v>
      </c>
      <c r="H424" s="7"/>
      <c r="I424" s="9">
        <f t="shared" ref="I424:I426" si="84">ROUND(E424*H424,2)</f>
        <v>0</v>
      </c>
    </row>
    <row r="425" spans="1:9" x14ac:dyDescent="0.3">
      <c r="B425" t="s">
        <v>82</v>
      </c>
      <c r="C425" t="s">
        <v>83</v>
      </c>
      <c r="D425" t="s">
        <v>38</v>
      </c>
      <c r="E425" s="1">
        <v>1</v>
      </c>
      <c r="F425" s="1">
        <v>4281.62</v>
      </c>
      <c r="G425" s="8">
        <f t="shared" si="75"/>
        <v>4281.62</v>
      </c>
      <c r="H425" s="7"/>
      <c r="I425" s="9">
        <f t="shared" si="84"/>
        <v>0</v>
      </c>
    </row>
    <row r="426" spans="1:9" x14ac:dyDescent="0.3">
      <c r="B426" t="s">
        <v>84</v>
      </c>
      <c r="C426" t="s">
        <v>85</v>
      </c>
      <c r="D426" t="s">
        <v>38</v>
      </c>
      <c r="E426" s="1">
        <v>1</v>
      </c>
      <c r="F426" s="1">
        <v>2093.9</v>
      </c>
      <c r="G426" s="8">
        <f t="shared" si="75"/>
        <v>2093.9</v>
      </c>
      <c r="H426" s="7"/>
      <c r="I426" s="9">
        <f t="shared" si="84"/>
        <v>0</v>
      </c>
    </row>
    <row r="427" spans="1:9" x14ac:dyDescent="0.3">
      <c r="A427" s="11" t="s">
        <v>299</v>
      </c>
      <c r="B427" s="12" t="s">
        <v>300</v>
      </c>
      <c r="C427" s="12" t="s">
        <v>301</v>
      </c>
      <c r="D427" s="11"/>
      <c r="E427" s="6"/>
      <c r="F427" s="6"/>
      <c r="G427" s="13"/>
      <c r="H427" s="6"/>
      <c r="I427" s="6"/>
    </row>
    <row r="428" spans="1:9" x14ac:dyDescent="0.3">
      <c r="A428" s="19" t="s">
        <v>404</v>
      </c>
      <c r="B428" s="20" t="s">
        <v>302</v>
      </c>
      <c r="C428" s="20" t="s">
        <v>167</v>
      </c>
      <c r="D428" s="21"/>
      <c r="E428" s="14"/>
      <c r="F428" s="14"/>
      <c r="G428" s="22"/>
      <c r="H428" s="14"/>
      <c r="I428" s="14"/>
    </row>
    <row r="429" spans="1:9" x14ac:dyDescent="0.3">
      <c r="B429" t="s">
        <v>36</v>
      </c>
      <c r="C429" t="s">
        <v>37</v>
      </c>
      <c r="D429" t="s">
        <v>38</v>
      </c>
      <c r="E429" s="1">
        <v>2</v>
      </c>
      <c r="F429" s="1">
        <v>2624.51</v>
      </c>
      <c r="G429" s="8">
        <f t="shared" ref="G429:G465" si="85">ROUND(E429*F429,2)</f>
        <v>5249.02</v>
      </c>
      <c r="H429" s="7"/>
      <c r="I429" s="9">
        <f t="shared" ref="I429:I432" si="86">ROUND(E429*H429,2)</f>
        <v>0</v>
      </c>
    </row>
    <row r="430" spans="1:9" x14ac:dyDescent="0.3">
      <c r="B430" t="s">
        <v>39</v>
      </c>
      <c r="C430" t="s">
        <v>40</v>
      </c>
      <c r="D430" t="s">
        <v>38</v>
      </c>
      <c r="E430" s="1">
        <v>1</v>
      </c>
      <c r="F430" s="1">
        <v>155.5</v>
      </c>
      <c r="G430" s="8">
        <f t="shared" si="85"/>
        <v>155.5</v>
      </c>
      <c r="H430" s="7"/>
      <c r="I430" s="9">
        <f t="shared" si="86"/>
        <v>0</v>
      </c>
    </row>
    <row r="431" spans="1:9" x14ac:dyDescent="0.3">
      <c r="B431" t="s">
        <v>41</v>
      </c>
      <c r="C431" t="s">
        <v>42</v>
      </c>
      <c r="D431" t="s">
        <v>38</v>
      </c>
      <c r="E431" s="1">
        <v>2</v>
      </c>
      <c r="F431" s="1">
        <v>49.57</v>
      </c>
      <c r="G431" s="8">
        <f t="shared" si="85"/>
        <v>99.14</v>
      </c>
      <c r="H431" s="7"/>
      <c r="I431" s="9">
        <f t="shared" si="86"/>
        <v>0</v>
      </c>
    </row>
    <row r="432" spans="1:9" x14ac:dyDescent="0.3">
      <c r="B432" t="s">
        <v>43</v>
      </c>
      <c r="C432" t="s">
        <v>44</v>
      </c>
      <c r="D432" t="s">
        <v>38</v>
      </c>
      <c r="E432" s="1">
        <v>1</v>
      </c>
      <c r="F432" s="1">
        <v>630</v>
      </c>
      <c r="G432" s="8">
        <f t="shared" si="85"/>
        <v>630</v>
      </c>
      <c r="H432" s="7"/>
      <c r="I432" s="9">
        <f t="shared" si="86"/>
        <v>0</v>
      </c>
    </row>
    <row r="433" spans="1:9" x14ac:dyDescent="0.3">
      <c r="A433" s="19" t="s">
        <v>405</v>
      </c>
      <c r="B433" s="20" t="s">
        <v>303</v>
      </c>
      <c r="C433" s="20" t="s">
        <v>48</v>
      </c>
      <c r="D433" s="21"/>
      <c r="E433" s="14"/>
      <c r="F433" s="14"/>
      <c r="G433" s="22"/>
      <c r="H433" s="14"/>
      <c r="I433" s="14"/>
    </row>
    <row r="434" spans="1:9" x14ac:dyDescent="0.3">
      <c r="B434" t="s">
        <v>195</v>
      </c>
      <c r="C434" t="s">
        <v>50</v>
      </c>
      <c r="D434" t="s">
        <v>38</v>
      </c>
      <c r="E434" s="1">
        <v>1</v>
      </c>
      <c r="F434" s="1">
        <v>4719.08</v>
      </c>
      <c r="G434" s="8">
        <f t="shared" si="85"/>
        <v>4719.08</v>
      </c>
      <c r="H434" s="7"/>
      <c r="I434" s="9">
        <f t="shared" ref="I434:I435" si="87">ROUND(E434*H434,2)</f>
        <v>0</v>
      </c>
    </row>
    <row r="435" spans="1:9" x14ac:dyDescent="0.3">
      <c r="B435" t="s">
        <v>196</v>
      </c>
      <c r="C435" t="s">
        <v>142</v>
      </c>
      <c r="D435" t="s">
        <v>38</v>
      </c>
      <c r="E435" s="1">
        <v>1</v>
      </c>
      <c r="F435" s="1">
        <v>1233.82</v>
      </c>
      <c r="G435" s="8">
        <f t="shared" si="85"/>
        <v>1233.82</v>
      </c>
      <c r="H435" s="7"/>
      <c r="I435" s="9">
        <f t="shared" si="87"/>
        <v>0</v>
      </c>
    </row>
    <row r="436" spans="1:9" x14ac:dyDescent="0.3">
      <c r="A436" s="19" t="s">
        <v>406</v>
      </c>
      <c r="B436" s="20" t="s">
        <v>304</v>
      </c>
      <c r="C436" s="20" t="s">
        <v>56</v>
      </c>
      <c r="D436" s="21"/>
      <c r="E436" s="14"/>
      <c r="F436" s="14"/>
      <c r="G436" s="22"/>
      <c r="H436" s="14"/>
      <c r="I436" s="14"/>
    </row>
    <row r="437" spans="1:9" x14ac:dyDescent="0.3">
      <c r="B437" t="s">
        <v>60</v>
      </c>
      <c r="C437" t="s">
        <v>61</v>
      </c>
      <c r="D437" t="s">
        <v>59</v>
      </c>
      <c r="E437" s="1">
        <v>50</v>
      </c>
      <c r="F437" s="1">
        <v>6.97</v>
      </c>
      <c r="G437" s="8">
        <f t="shared" si="85"/>
        <v>348.5</v>
      </c>
      <c r="H437" s="7"/>
      <c r="I437" s="9">
        <f t="shared" ref="I437:I439" si="88">ROUND(E437*H437,2)</f>
        <v>0</v>
      </c>
    </row>
    <row r="438" spans="1:9" x14ac:dyDescent="0.3">
      <c r="B438" t="s">
        <v>104</v>
      </c>
      <c r="C438" t="s">
        <v>105</v>
      </c>
      <c r="D438" t="s">
        <v>59</v>
      </c>
      <c r="E438" s="1">
        <v>50</v>
      </c>
      <c r="F438" s="1">
        <v>16.21</v>
      </c>
      <c r="G438" s="8">
        <f t="shared" si="85"/>
        <v>810.5</v>
      </c>
      <c r="H438" s="7"/>
      <c r="I438" s="9">
        <f t="shared" si="88"/>
        <v>0</v>
      </c>
    </row>
    <row r="439" spans="1:9" x14ac:dyDescent="0.3">
      <c r="B439" t="s">
        <v>110</v>
      </c>
      <c r="C439" t="s">
        <v>111</v>
      </c>
      <c r="D439" t="s">
        <v>59</v>
      </c>
      <c r="E439" s="1">
        <v>100</v>
      </c>
      <c r="F439" s="1">
        <v>46.78</v>
      </c>
      <c r="G439" s="8">
        <f t="shared" si="85"/>
        <v>4678</v>
      </c>
      <c r="H439" s="7"/>
      <c r="I439" s="9">
        <f t="shared" si="88"/>
        <v>0</v>
      </c>
    </row>
    <row r="440" spans="1:9" x14ac:dyDescent="0.3">
      <c r="A440" s="19" t="s">
        <v>407</v>
      </c>
      <c r="B440" s="20" t="s">
        <v>305</v>
      </c>
      <c r="C440" s="20" t="s">
        <v>65</v>
      </c>
      <c r="D440" s="21"/>
      <c r="E440" s="14"/>
      <c r="F440" s="14"/>
      <c r="G440" s="22"/>
      <c r="H440" s="14"/>
      <c r="I440" s="14"/>
    </row>
    <row r="441" spans="1:9" x14ac:dyDescent="0.3">
      <c r="B441" t="s">
        <v>66</v>
      </c>
      <c r="C441" t="s">
        <v>67</v>
      </c>
      <c r="D441" t="s">
        <v>38</v>
      </c>
      <c r="E441" s="1">
        <v>1</v>
      </c>
      <c r="F441" s="1">
        <v>845.9</v>
      </c>
      <c r="G441" s="8">
        <f t="shared" si="85"/>
        <v>845.9</v>
      </c>
      <c r="H441" s="7"/>
      <c r="I441" s="9">
        <f t="shared" ref="I441:I443" si="89">ROUND(E441*H441,2)</f>
        <v>0</v>
      </c>
    </row>
    <row r="442" spans="1:9" x14ac:dyDescent="0.3">
      <c r="B442" t="s">
        <v>68</v>
      </c>
      <c r="C442" t="s">
        <v>69</v>
      </c>
      <c r="D442" t="s">
        <v>38</v>
      </c>
      <c r="E442" s="1">
        <v>1</v>
      </c>
      <c r="F442" s="1">
        <v>126</v>
      </c>
      <c r="G442" s="8">
        <f t="shared" si="85"/>
        <v>126</v>
      </c>
      <c r="H442" s="7"/>
      <c r="I442" s="9">
        <f t="shared" si="89"/>
        <v>0</v>
      </c>
    </row>
    <row r="443" spans="1:9" x14ac:dyDescent="0.3">
      <c r="B443" t="s">
        <v>70</v>
      </c>
      <c r="C443" t="s">
        <v>71</v>
      </c>
      <c r="D443" t="s">
        <v>59</v>
      </c>
      <c r="E443" s="1">
        <v>120</v>
      </c>
      <c r="F443" s="1">
        <v>1.88</v>
      </c>
      <c r="G443" s="8">
        <f t="shared" si="85"/>
        <v>225.6</v>
      </c>
      <c r="H443" s="7"/>
      <c r="I443" s="9">
        <f t="shared" si="89"/>
        <v>0</v>
      </c>
    </row>
    <row r="444" spans="1:9" x14ac:dyDescent="0.3">
      <c r="A444" s="19" t="s">
        <v>408</v>
      </c>
      <c r="B444" s="20" t="s">
        <v>306</v>
      </c>
      <c r="C444" s="20" t="s">
        <v>73</v>
      </c>
      <c r="D444" s="21"/>
      <c r="E444" s="14"/>
      <c r="F444" s="14"/>
      <c r="G444" s="22"/>
      <c r="H444" s="14"/>
      <c r="I444" s="14"/>
    </row>
    <row r="445" spans="1:9" x14ac:dyDescent="0.3">
      <c r="B445" t="s">
        <v>74</v>
      </c>
      <c r="C445" t="s">
        <v>75</v>
      </c>
      <c r="D445" t="s">
        <v>38</v>
      </c>
      <c r="E445" s="1">
        <v>1</v>
      </c>
      <c r="F445" s="1">
        <v>161.38999999999999</v>
      </c>
      <c r="G445" s="8">
        <f t="shared" si="85"/>
        <v>161.38999999999999</v>
      </c>
      <c r="H445" s="7"/>
      <c r="I445" s="9">
        <f t="shared" ref="I445:I446" si="90">ROUND(E445*H445,2)</f>
        <v>0</v>
      </c>
    </row>
    <row r="446" spans="1:9" x14ac:dyDescent="0.3">
      <c r="B446" t="s">
        <v>76</v>
      </c>
      <c r="C446" t="s">
        <v>77</v>
      </c>
      <c r="D446" t="s">
        <v>38</v>
      </c>
      <c r="E446" s="1">
        <v>1</v>
      </c>
      <c r="F446" s="1">
        <v>2009.7</v>
      </c>
      <c r="G446" s="8">
        <f t="shared" si="85"/>
        <v>2009.7</v>
      </c>
      <c r="H446" s="7"/>
      <c r="I446" s="9">
        <f t="shared" si="90"/>
        <v>0</v>
      </c>
    </row>
    <row r="447" spans="1:9" x14ac:dyDescent="0.3">
      <c r="A447" s="19" t="s">
        <v>409</v>
      </c>
      <c r="B447" s="20" t="s">
        <v>307</v>
      </c>
      <c r="C447" s="20" t="s">
        <v>79</v>
      </c>
      <c r="D447" s="21"/>
      <c r="E447" s="14"/>
      <c r="F447" s="14"/>
      <c r="G447" s="22"/>
      <c r="H447" s="14"/>
      <c r="I447" s="14"/>
    </row>
    <row r="448" spans="1:9" x14ac:dyDescent="0.3">
      <c r="B448" t="s">
        <v>80</v>
      </c>
      <c r="C448" t="s">
        <v>81</v>
      </c>
      <c r="D448" t="s">
        <v>38</v>
      </c>
      <c r="E448" s="1">
        <v>1</v>
      </c>
      <c r="F448" s="1">
        <v>703.9</v>
      </c>
      <c r="G448" s="8">
        <f t="shared" si="85"/>
        <v>703.9</v>
      </c>
      <c r="H448" s="7"/>
      <c r="I448" s="9">
        <f t="shared" ref="I448:I450" si="91">ROUND(E448*H448,2)</f>
        <v>0</v>
      </c>
    </row>
    <row r="449" spans="1:9" x14ac:dyDescent="0.3">
      <c r="B449" t="s">
        <v>115</v>
      </c>
      <c r="C449" t="s">
        <v>116</v>
      </c>
      <c r="D449" t="s">
        <v>38</v>
      </c>
      <c r="E449" s="1">
        <v>1</v>
      </c>
      <c r="F449" s="1">
        <v>1662.33</v>
      </c>
      <c r="G449" s="8">
        <f t="shared" si="85"/>
        <v>1662.33</v>
      </c>
      <c r="H449" s="7"/>
      <c r="I449" s="9">
        <f t="shared" si="91"/>
        <v>0</v>
      </c>
    </row>
    <row r="450" spans="1:9" x14ac:dyDescent="0.3">
      <c r="B450" t="s">
        <v>84</v>
      </c>
      <c r="C450" t="s">
        <v>85</v>
      </c>
      <c r="D450" t="s">
        <v>38</v>
      </c>
      <c r="E450" s="1">
        <v>1</v>
      </c>
      <c r="F450" s="1">
        <v>2093.9</v>
      </c>
      <c r="G450" s="8">
        <f t="shared" si="85"/>
        <v>2093.9</v>
      </c>
      <c r="H450" s="7"/>
      <c r="I450" s="9">
        <f t="shared" si="91"/>
        <v>0</v>
      </c>
    </row>
    <row r="451" spans="1:9" x14ac:dyDescent="0.3">
      <c r="A451" s="19" t="s">
        <v>410</v>
      </c>
      <c r="B451" s="20" t="s">
        <v>308</v>
      </c>
      <c r="C451" s="20" t="s">
        <v>118</v>
      </c>
      <c r="D451" s="21"/>
      <c r="E451" s="14"/>
      <c r="F451" s="14"/>
      <c r="G451" s="22"/>
      <c r="H451" s="14"/>
      <c r="I451" s="14"/>
    </row>
    <row r="452" spans="1:9" x14ac:dyDescent="0.3">
      <c r="B452" t="s">
        <v>119</v>
      </c>
      <c r="C452" t="s">
        <v>120</v>
      </c>
      <c r="D452" t="s">
        <v>121</v>
      </c>
      <c r="E452" s="1">
        <v>50</v>
      </c>
      <c r="F452" s="1">
        <v>6.6</v>
      </c>
      <c r="G452" s="8">
        <f t="shared" si="85"/>
        <v>330</v>
      </c>
      <c r="H452" s="7"/>
      <c r="I452" s="9">
        <f t="shared" ref="I452:I459" si="92">ROUND(E452*H452,2)</f>
        <v>0</v>
      </c>
    </row>
    <row r="453" spans="1:9" x14ac:dyDescent="0.3">
      <c r="B453" t="s">
        <v>122</v>
      </c>
      <c r="C453" t="s">
        <v>123</v>
      </c>
      <c r="D453" t="s">
        <v>124</v>
      </c>
      <c r="E453" s="1">
        <v>50</v>
      </c>
      <c r="F453" s="1">
        <v>29.53</v>
      </c>
      <c r="G453" s="8">
        <f t="shared" si="85"/>
        <v>1476.5</v>
      </c>
      <c r="H453" s="7"/>
      <c r="I453" s="9">
        <f t="shared" si="92"/>
        <v>0</v>
      </c>
    </row>
    <row r="454" spans="1:9" x14ac:dyDescent="0.3">
      <c r="B454" s="10">
        <v>3320040</v>
      </c>
      <c r="C454" t="s">
        <v>125</v>
      </c>
      <c r="D454" t="s">
        <v>124</v>
      </c>
      <c r="E454" s="1">
        <v>50</v>
      </c>
      <c r="F454" s="1">
        <v>3.51</v>
      </c>
      <c r="G454" s="8">
        <f t="shared" si="85"/>
        <v>175.5</v>
      </c>
      <c r="H454" s="7"/>
      <c r="I454" s="9">
        <f t="shared" si="92"/>
        <v>0</v>
      </c>
    </row>
    <row r="455" spans="1:9" x14ac:dyDescent="0.3">
      <c r="B455" t="s">
        <v>126</v>
      </c>
      <c r="C455" t="s">
        <v>127</v>
      </c>
      <c r="D455" t="s">
        <v>121</v>
      </c>
      <c r="E455" s="1">
        <v>50</v>
      </c>
      <c r="F455" s="1">
        <v>25.56</v>
      </c>
      <c r="G455" s="8">
        <f t="shared" si="85"/>
        <v>1278</v>
      </c>
      <c r="H455" s="7"/>
      <c r="I455" s="9">
        <f t="shared" si="92"/>
        <v>0</v>
      </c>
    </row>
    <row r="456" spans="1:9" x14ac:dyDescent="0.3">
      <c r="B456" t="s">
        <v>128</v>
      </c>
      <c r="C456" t="s">
        <v>129</v>
      </c>
      <c r="D456" t="s">
        <v>59</v>
      </c>
      <c r="E456" s="1">
        <v>25</v>
      </c>
      <c r="F456" s="1">
        <v>38.409999999999997</v>
      </c>
      <c r="G456" s="8">
        <f t="shared" si="85"/>
        <v>960.25</v>
      </c>
      <c r="H456" s="7"/>
      <c r="I456" s="9">
        <f t="shared" si="92"/>
        <v>0</v>
      </c>
    </row>
    <row r="457" spans="1:9" x14ac:dyDescent="0.3">
      <c r="B457" t="s">
        <v>130</v>
      </c>
      <c r="C457" t="s">
        <v>131</v>
      </c>
      <c r="D457" t="s">
        <v>38</v>
      </c>
      <c r="E457" s="1">
        <v>2</v>
      </c>
      <c r="F457" s="1">
        <v>78.66</v>
      </c>
      <c r="G457" s="8">
        <f t="shared" si="85"/>
        <v>157.32</v>
      </c>
      <c r="H457" s="7"/>
      <c r="I457" s="9">
        <f t="shared" si="92"/>
        <v>0</v>
      </c>
    </row>
    <row r="458" spans="1:9" x14ac:dyDescent="0.3">
      <c r="B458" t="s">
        <v>132</v>
      </c>
      <c r="C458" t="s">
        <v>133</v>
      </c>
      <c r="D458" t="s">
        <v>59</v>
      </c>
      <c r="E458" s="1">
        <v>200</v>
      </c>
      <c r="F458" s="1">
        <v>8.7200000000000006</v>
      </c>
      <c r="G458" s="8">
        <f t="shared" si="85"/>
        <v>1744</v>
      </c>
      <c r="H458" s="7"/>
      <c r="I458" s="9">
        <f t="shared" si="92"/>
        <v>0</v>
      </c>
    </row>
    <row r="459" spans="1:9" x14ac:dyDescent="0.3">
      <c r="B459" t="s">
        <v>134</v>
      </c>
      <c r="C459" t="s">
        <v>135</v>
      </c>
      <c r="D459" t="s">
        <v>38</v>
      </c>
      <c r="E459" s="1">
        <v>1</v>
      </c>
      <c r="F459" s="1">
        <v>419.84</v>
      </c>
      <c r="G459" s="8">
        <f t="shared" si="85"/>
        <v>419.84</v>
      </c>
      <c r="H459" s="7"/>
      <c r="I459" s="9">
        <f t="shared" si="92"/>
        <v>0</v>
      </c>
    </row>
    <row r="460" spans="1:9" x14ac:dyDescent="0.3">
      <c r="A460" s="11" t="s">
        <v>309</v>
      </c>
      <c r="B460" s="12" t="s">
        <v>310</v>
      </c>
      <c r="C460" s="12" t="s">
        <v>311</v>
      </c>
      <c r="D460" s="11"/>
      <c r="E460" s="6"/>
      <c r="F460" s="6"/>
      <c r="G460" s="13"/>
      <c r="H460" s="6"/>
      <c r="I460" s="6"/>
    </row>
    <row r="461" spans="1:9" x14ac:dyDescent="0.3">
      <c r="A461" s="19" t="s">
        <v>411</v>
      </c>
      <c r="B461" s="20" t="s">
        <v>312</v>
      </c>
      <c r="C461" s="20" t="s">
        <v>167</v>
      </c>
      <c r="D461" s="21"/>
      <c r="E461" s="14"/>
      <c r="F461" s="14"/>
      <c r="G461" s="22"/>
      <c r="H461" s="14"/>
      <c r="I461" s="14"/>
    </row>
    <row r="462" spans="1:9" x14ac:dyDescent="0.3">
      <c r="B462" t="s">
        <v>36</v>
      </c>
      <c r="C462" t="s">
        <v>37</v>
      </c>
      <c r="D462" t="s">
        <v>38</v>
      </c>
      <c r="E462" s="1">
        <v>2</v>
      </c>
      <c r="F462" s="1">
        <v>2624.51</v>
      </c>
      <c r="G462" s="8">
        <f t="shared" si="85"/>
        <v>5249.02</v>
      </c>
      <c r="H462" s="7"/>
      <c r="I462" s="9">
        <f t="shared" ref="I462:I465" si="93">ROUND(E462*H462,2)</f>
        <v>0</v>
      </c>
    </row>
    <row r="463" spans="1:9" x14ac:dyDescent="0.3">
      <c r="B463" t="s">
        <v>39</v>
      </c>
      <c r="C463" t="s">
        <v>40</v>
      </c>
      <c r="D463" t="s">
        <v>38</v>
      </c>
      <c r="E463" s="1">
        <v>1</v>
      </c>
      <c r="F463" s="1">
        <v>155.5</v>
      </c>
      <c r="G463" s="8">
        <f t="shared" si="85"/>
        <v>155.5</v>
      </c>
      <c r="H463" s="7"/>
      <c r="I463" s="9">
        <f t="shared" si="93"/>
        <v>0</v>
      </c>
    </row>
    <row r="464" spans="1:9" x14ac:dyDescent="0.3">
      <c r="B464" t="s">
        <v>41</v>
      </c>
      <c r="C464" t="s">
        <v>42</v>
      </c>
      <c r="D464" t="s">
        <v>38</v>
      </c>
      <c r="E464" s="1">
        <v>2</v>
      </c>
      <c r="F464" s="1">
        <v>49.57</v>
      </c>
      <c r="G464" s="8">
        <f t="shared" si="85"/>
        <v>99.14</v>
      </c>
      <c r="H464" s="7"/>
      <c r="I464" s="9">
        <f t="shared" si="93"/>
        <v>0</v>
      </c>
    </row>
    <row r="465" spans="1:9" x14ac:dyDescent="0.3">
      <c r="B465" t="s">
        <v>43</v>
      </c>
      <c r="C465" t="s">
        <v>44</v>
      </c>
      <c r="D465" t="s">
        <v>38</v>
      </c>
      <c r="E465" s="1">
        <v>1</v>
      </c>
      <c r="F465" s="1">
        <v>630</v>
      </c>
      <c r="G465" s="8">
        <f t="shared" si="85"/>
        <v>630</v>
      </c>
      <c r="H465" s="7"/>
      <c r="I465" s="9">
        <f t="shared" si="93"/>
        <v>0</v>
      </c>
    </row>
    <row r="466" spans="1:9" x14ac:dyDescent="0.3">
      <c r="A466" s="19" t="s">
        <v>412</v>
      </c>
      <c r="B466" s="20" t="s">
        <v>313</v>
      </c>
      <c r="C466" s="20" t="s">
        <v>48</v>
      </c>
      <c r="D466" s="21"/>
      <c r="E466" s="14"/>
      <c r="F466" s="14"/>
      <c r="G466" s="22"/>
      <c r="H466" s="14"/>
      <c r="I466" s="14"/>
    </row>
    <row r="467" spans="1:9" x14ac:dyDescent="0.3">
      <c r="B467" t="s">
        <v>195</v>
      </c>
      <c r="C467" t="s">
        <v>50</v>
      </c>
      <c r="D467" t="s">
        <v>38</v>
      </c>
      <c r="E467" s="1">
        <v>1</v>
      </c>
      <c r="F467" s="1">
        <v>4719.08</v>
      </c>
      <c r="G467" s="8">
        <f t="shared" ref="G467:G492" si="94">ROUND(E467*F467,2)</f>
        <v>4719.08</v>
      </c>
      <c r="H467" s="7"/>
      <c r="I467" s="9">
        <f t="shared" ref="I467:I468" si="95">ROUND(E467*H467,2)</f>
        <v>0</v>
      </c>
    </row>
    <row r="468" spans="1:9" x14ac:dyDescent="0.3">
      <c r="B468" t="s">
        <v>196</v>
      </c>
      <c r="C468" t="s">
        <v>142</v>
      </c>
      <c r="D468" t="s">
        <v>38</v>
      </c>
      <c r="E468" s="1">
        <v>1</v>
      </c>
      <c r="F468" s="1">
        <v>1233.82</v>
      </c>
      <c r="G468" s="8">
        <f t="shared" si="94"/>
        <v>1233.82</v>
      </c>
      <c r="H468" s="7"/>
      <c r="I468" s="9">
        <f t="shared" si="95"/>
        <v>0</v>
      </c>
    </row>
    <row r="469" spans="1:9" x14ac:dyDescent="0.3">
      <c r="A469" s="19" t="s">
        <v>413</v>
      </c>
      <c r="B469" s="20" t="s">
        <v>314</v>
      </c>
      <c r="C469" s="20" t="s">
        <v>56</v>
      </c>
      <c r="D469" s="21"/>
      <c r="E469" s="14"/>
      <c r="F469" s="14"/>
      <c r="G469" s="22"/>
      <c r="H469" s="14"/>
      <c r="I469" s="14"/>
    </row>
    <row r="470" spans="1:9" x14ac:dyDescent="0.3">
      <c r="B470" t="s">
        <v>60</v>
      </c>
      <c r="C470" t="s">
        <v>61</v>
      </c>
      <c r="D470" t="s">
        <v>59</v>
      </c>
      <c r="E470" s="1">
        <v>50</v>
      </c>
      <c r="F470" s="1">
        <v>6.97</v>
      </c>
      <c r="G470" s="8">
        <f t="shared" si="94"/>
        <v>348.5</v>
      </c>
      <c r="H470" s="7"/>
      <c r="I470" s="9">
        <f t="shared" ref="I470:I472" si="96">ROUND(E470*H470,2)</f>
        <v>0</v>
      </c>
    </row>
    <row r="471" spans="1:9" x14ac:dyDescent="0.3">
      <c r="B471" t="s">
        <v>104</v>
      </c>
      <c r="C471" t="s">
        <v>105</v>
      </c>
      <c r="D471" t="s">
        <v>59</v>
      </c>
      <c r="E471" s="1">
        <v>50</v>
      </c>
      <c r="F471" s="1">
        <v>16.21</v>
      </c>
      <c r="G471" s="8">
        <f t="shared" si="94"/>
        <v>810.5</v>
      </c>
      <c r="H471" s="7"/>
      <c r="I471" s="9">
        <f t="shared" si="96"/>
        <v>0</v>
      </c>
    </row>
    <row r="472" spans="1:9" x14ac:dyDescent="0.3">
      <c r="B472" t="s">
        <v>110</v>
      </c>
      <c r="C472" t="s">
        <v>111</v>
      </c>
      <c r="D472" t="s">
        <v>59</v>
      </c>
      <c r="E472" s="1">
        <v>100</v>
      </c>
      <c r="F472" s="1">
        <v>46.78</v>
      </c>
      <c r="G472" s="8">
        <f t="shared" si="94"/>
        <v>4678</v>
      </c>
      <c r="H472" s="7"/>
      <c r="I472" s="9">
        <f t="shared" si="96"/>
        <v>0</v>
      </c>
    </row>
    <row r="473" spans="1:9" x14ac:dyDescent="0.3">
      <c r="A473" s="19" t="s">
        <v>414</v>
      </c>
      <c r="B473" s="20" t="s">
        <v>315</v>
      </c>
      <c r="C473" s="20" t="s">
        <v>65</v>
      </c>
      <c r="D473" s="21"/>
      <c r="E473" s="14"/>
      <c r="F473" s="14"/>
      <c r="G473" s="22"/>
      <c r="H473" s="14"/>
      <c r="I473" s="14"/>
    </row>
    <row r="474" spans="1:9" x14ac:dyDescent="0.3">
      <c r="B474" t="s">
        <v>66</v>
      </c>
      <c r="C474" t="s">
        <v>67</v>
      </c>
      <c r="D474" t="s">
        <v>38</v>
      </c>
      <c r="E474" s="1">
        <v>1</v>
      </c>
      <c r="F474" s="1">
        <v>845.9</v>
      </c>
      <c r="G474" s="8">
        <f t="shared" si="94"/>
        <v>845.9</v>
      </c>
      <c r="H474" s="7"/>
      <c r="I474" s="9">
        <f t="shared" ref="I474:I476" si="97">ROUND(E474*H474,2)</f>
        <v>0</v>
      </c>
    </row>
    <row r="475" spans="1:9" x14ac:dyDescent="0.3">
      <c r="B475" t="s">
        <v>68</v>
      </c>
      <c r="C475" t="s">
        <v>69</v>
      </c>
      <c r="D475" t="s">
        <v>38</v>
      </c>
      <c r="E475" s="1">
        <v>1</v>
      </c>
      <c r="F475" s="1">
        <v>126</v>
      </c>
      <c r="G475" s="8">
        <f t="shared" si="94"/>
        <v>126</v>
      </c>
      <c r="H475" s="7"/>
      <c r="I475" s="9">
        <f t="shared" si="97"/>
        <v>0</v>
      </c>
    </row>
    <row r="476" spans="1:9" x14ac:dyDescent="0.3">
      <c r="B476" t="s">
        <v>70</v>
      </c>
      <c r="C476" t="s">
        <v>71</v>
      </c>
      <c r="D476" t="s">
        <v>59</v>
      </c>
      <c r="E476" s="1">
        <v>120</v>
      </c>
      <c r="F476" s="1">
        <v>1.88</v>
      </c>
      <c r="G476" s="8">
        <f t="shared" si="94"/>
        <v>225.6</v>
      </c>
      <c r="H476" s="7"/>
      <c r="I476" s="9">
        <f t="shared" si="97"/>
        <v>0</v>
      </c>
    </row>
    <row r="477" spans="1:9" x14ac:dyDescent="0.3">
      <c r="A477" s="19" t="s">
        <v>415</v>
      </c>
      <c r="B477" s="20" t="s">
        <v>316</v>
      </c>
      <c r="C477" s="20" t="s">
        <v>73</v>
      </c>
      <c r="D477" s="21"/>
      <c r="E477" s="14"/>
      <c r="F477" s="14"/>
      <c r="G477" s="22"/>
      <c r="H477" s="14"/>
      <c r="I477" s="14"/>
    </row>
    <row r="478" spans="1:9" x14ac:dyDescent="0.3">
      <c r="B478" t="s">
        <v>74</v>
      </c>
      <c r="C478" t="s">
        <v>75</v>
      </c>
      <c r="D478" t="s">
        <v>38</v>
      </c>
      <c r="E478" s="1">
        <v>1</v>
      </c>
      <c r="F478" s="1">
        <v>161.38999999999999</v>
      </c>
      <c r="G478" s="8">
        <f t="shared" si="94"/>
        <v>161.38999999999999</v>
      </c>
      <c r="H478" s="7"/>
      <c r="I478" s="9">
        <f t="shared" ref="I478:I479" si="98">ROUND(E478*H478,2)</f>
        <v>0</v>
      </c>
    </row>
    <row r="479" spans="1:9" x14ac:dyDescent="0.3">
      <c r="B479" t="s">
        <v>76</v>
      </c>
      <c r="C479" t="s">
        <v>77</v>
      </c>
      <c r="D479" t="s">
        <v>38</v>
      </c>
      <c r="E479" s="1">
        <v>1</v>
      </c>
      <c r="F479" s="1">
        <v>2009.7</v>
      </c>
      <c r="G479" s="8">
        <f t="shared" si="94"/>
        <v>2009.7</v>
      </c>
      <c r="H479" s="7"/>
      <c r="I479" s="9">
        <f t="shared" si="98"/>
        <v>0</v>
      </c>
    </row>
    <row r="480" spans="1:9" x14ac:dyDescent="0.3">
      <c r="A480" s="19" t="s">
        <v>416</v>
      </c>
      <c r="B480" s="20" t="s">
        <v>317</v>
      </c>
      <c r="C480" s="20" t="s">
        <v>79</v>
      </c>
      <c r="D480" s="21"/>
      <c r="E480" s="14"/>
      <c r="F480" s="14"/>
      <c r="G480" s="22"/>
      <c r="H480" s="14"/>
      <c r="I480" s="14"/>
    </row>
    <row r="481" spans="1:9" x14ac:dyDescent="0.3">
      <c r="B481" t="s">
        <v>80</v>
      </c>
      <c r="C481" t="s">
        <v>81</v>
      </c>
      <c r="D481" t="s">
        <v>38</v>
      </c>
      <c r="E481" s="1">
        <v>1</v>
      </c>
      <c r="F481" s="1">
        <v>703.9</v>
      </c>
      <c r="G481" s="8">
        <f t="shared" si="94"/>
        <v>703.9</v>
      </c>
      <c r="H481" s="7"/>
      <c r="I481" s="9">
        <f t="shared" ref="I481:I483" si="99">ROUND(E481*H481,2)</f>
        <v>0</v>
      </c>
    </row>
    <row r="482" spans="1:9" x14ac:dyDescent="0.3">
      <c r="B482" t="s">
        <v>115</v>
      </c>
      <c r="C482" t="s">
        <v>116</v>
      </c>
      <c r="D482" t="s">
        <v>38</v>
      </c>
      <c r="E482" s="1">
        <v>1</v>
      </c>
      <c r="F482" s="1">
        <v>1662.33</v>
      </c>
      <c r="G482" s="8">
        <f t="shared" si="94"/>
        <v>1662.33</v>
      </c>
      <c r="H482" s="7"/>
      <c r="I482" s="9">
        <f t="shared" si="99"/>
        <v>0</v>
      </c>
    </row>
    <row r="483" spans="1:9" x14ac:dyDescent="0.3">
      <c r="B483" t="s">
        <v>84</v>
      </c>
      <c r="C483" t="s">
        <v>85</v>
      </c>
      <c r="D483" t="s">
        <v>38</v>
      </c>
      <c r="E483" s="1">
        <v>1</v>
      </c>
      <c r="F483" s="1">
        <v>2093.9</v>
      </c>
      <c r="G483" s="8">
        <f t="shared" si="94"/>
        <v>2093.9</v>
      </c>
      <c r="H483" s="7"/>
      <c r="I483" s="9">
        <f t="shared" si="99"/>
        <v>0</v>
      </c>
    </row>
    <row r="484" spans="1:9" x14ac:dyDescent="0.3">
      <c r="A484" s="19" t="s">
        <v>417</v>
      </c>
      <c r="B484" s="20" t="s">
        <v>318</v>
      </c>
      <c r="C484" s="20" t="s">
        <v>118</v>
      </c>
      <c r="D484" s="21"/>
      <c r="E484" s="14"/>
      <c r="F484" s="14"/>
      <c r="G484" s="22"/>
      <c r="H484" s="14"/>
      <c r="I484" s="14"/>
    </row>
    <row r="485" spans="1:9" x14ac:dyDescent="0.3">
      <c r="B485" t="s">
        <v>119</v>
      </c>
      <c r="C485" t="s">
        <v>120</v>
      </c>
      <c r="D485" t="s">
        <v>121</v>
      </c>
      <c r="E485" s="1">
        <v>50</v>
      </c>
      <c r="F485" s="1">
        <v>6.6</v>
      </c>
      <c r="G485" s="8">
        <f t="shared" si="94"/>
        <v>330</v>
      </c>
      <c r="H485" s="7"/>
      <c r="I485" s="9">
        <f t="shared" ref="I485:I492" si="100">ROUND(E485*H485,2)</f>
        <v>0</v>
      </c>
    </row>
    <row r="486" spans="1:9" x14ac:dyDescent="0.3">
      <c r="B486" t="s">
        <v>122</v>
      </c>
      <c r="C486" t="s">
        <v>123</v>
      </c>
      <c r="D486" t="s">
        <v>124</v>
      </c>
      <c r="E486" s="1">
        <v>50</v>
      </c>
      <c r="F486" s="1">
        <v>29.53</v>
      </c>
      <c r="G486" s="8">
        <f t="shared" si="94"/>
        <v>1476.5</v>
      </c>
      <c r="H486" s="7"/>
      <c r="I486" s="9">
        <f t="shared" si="100"/>
        <v>0</v>
      </c>
    </row>
    <row r="487" spans="1:9" x14ac:dyDescent="0.3">
      <c r="B487" s="10">
        <v>3320040</v>
      </c>
      <c r="C487" t="s">
        <v>125</v>
      </c>
      <c r="D487" t="s">
        <v>124</v>
      </c>
      <c r="E487" s="1">
        <v>50</v>
      </c>
      <c r="F487" s="1">
        <v>3.51</v>
      </c>
      <c r="G487" s="8">
        <f t="shared" si="94"/>
        <v>175.5</v>
      </c>
      <c r="H487" s="7"/>
      <c r="I487" s="9">
        <f t="shared" si="100"/>
        <v>0</v>
      </c>
    </row>
    <row r="488" spans="1:9" x14ac:dyDescent="0.3">
      <c r="B488" t="s">
        <v>126</v>
      </c>
      <c r="C488" t="s">
        <v>127</v>
      </c>
      <c r="D488" t="s">
        <v>121</v>
      </c>
      <c r="E488" s="1">
        <v>50</v>
      </c>
      <c r="F488" s="1">
        <v>25.56</v>
      </c>
      <c r="G488" s="8">
        <f t="shared" si="94"/>
        <v>1278</v>
      </c>
      <c r="H488" s="7"/>
      <c r="I488" s="9">
        <f t="shared" si="100"/>
        <v>0</v>
      </c>
    </row>
    <row r="489" spans="1:9" x14ac:dyDescent="0.3">
      <c r="B489" t="s">
        <v>128</v>
      </c>
      <c r="C489" t="s">
        <v>129</v>
      </c>
      <c r="D489" t="s">
        <v>59</v>
      </c>
      <c r="E489" s="1">
        <v>25</v>
      </c>
      <c r="F489" s="1">
        <v>38.409999999999997</v>
      </c>
      <c r="G489" s="8">
        <f t="shared" si="94"/>
        <v>960.25</v>
      </c>
      <c r="H489" s="7"/>
      <c r="I489" s="9">
        <f t="shared" si="100"/>
        <v>0</v>
      </c>
    </row>
    <row r="490" spans="1:9" x14ac:dyDescent="0.3">
      <c r="B490" t="s">
        <v>130</v>
      </c>
      <c r="C490" t="s">
        <v>131</v>
      </c>
      <c r="D490" t="s">
        <v>38</v>
      </c>
      <c r="E490" s="1">
        <v>2</v>
      </c>
      <c r="F490" s="1">
        <v>78.66</v>
      </c>
      <c r="G490" s="8">
        <f t="shared" si="94"/>
        <v>157.32</v>
      </c>
      <c r="H490" s="7"/>
      <c r="I490" s="9">
        <f t="shared" si="100"/>
        <v>0</v>
      </c>
    </row>
    <row r="491" spans="1:9" x14ac:dyDescent="0.3">
      <c r="B491" t="s">
        <v>132</v>
      </c>
      <c r="C491" t="s">
        <v>133</v>
      </c>
      <c r="D491" t="s">
        <v>59</v>
      </c>
      <c r="E491" s="1">
        <v>200</v>
      </c>
      <c r="F491" s="1">
        <v>8.7200000000000006</v>
      </c>
      <c r="G491" s="8">
        <f t="shared" si="94"/>
        <v>1744</v>
      </c>
      <c r="H491" s="7"/>
      <c r="I491" s="9">
        <f t="shared" si="100"/>
        <v>0</v>
      </c>
    </row>
    <row r="492" spans="1:9" x14ac:dyDescent="0.3">
      <c r="B492" t="s">
        <v>134</v>
      </c>
      <c r="C492" t="s">
        <v>135</v>
      </c>
      <c r="D492" t="s">
        <v>38</v>
      </c>
      <c r="E492" s="1">
        <v>1</v>
      </c>
      <c r="F492" s="1">
        <v>419.84</v>
      </c>
      <c r="G492" s="8">
        <f t="shared" si="94"/>
        <v>419.84</v>
      </c>
      <c r="H492" s="7"/>
      <c r="I492" s="9">
        <f t="shared" si="100"/>
        <v>0</v>
      </c>
    </row>
    <row r="493" spans="1:9" x14ac:dyDescent="0.3">
      <c r="A493" s="11" t="s">
        <v>319</v>
      </c>
      <c r="B493" s="12" t="s">
        <v>418</v>
      </c>
      <c r="C493" s="12" t="s">
        <v>419</v>
      </c>
      <c r="D493" s="11"/>
      <c r="E493" s="6"/>
      <c r="F493" s="6"/>
      <c r="G493" s="13"/>
      <c r="H493" s="6"/>
      <c r="I493" s="6"/>
    </row>
    <row r="494" spans="1:9" x14ac:dyDescent="0.3">
      <c r="B494" t="s">
        <v>320</v>
      </c>
      <c r="C494" t="s">
        <v>321</v>
      </c>
      <c r="D494" t="s">
        <v>38</v>
      </c>
      <c r="E494" s="1">
        <v>1</v>
      </c>
      <c r="F494" s="1">
        <v>8654.8799999999992</v>
      </c>
      <c r="G494" s="8">
        <f t="shared" ref="G494" si="101">ROUND(E494*F494,2)</f>
        <v>8654.8799999999992</v>
      </c>
      <c r="H494" s="7"/>
      <c r="I494" s="9">
        <f t="shared" ref="I494" si="102">ROUND(E494*H494,2)</f>
        <v>0</v>
      </c>
    </row>
  </sheetData>
  <sheetProtection algorithmName="SHA-512" hashValue="1Ic1fCF4H0qkQCStBzCq0Lg5zputDKpVvixOfp+WOd8XLvjYB2kSK7iNwLy+xaOXEiqrdEWkH6618Nc4q/iDgQ==" saltValue="V8JWXxNQRXJdT+V0dNwfsA==" spinCount="100000" sheet="1" selectLockedCells="1"/>
  <autoFilter ref="A11:I494" xr:uid="{3CA75DF8-0169-4D79-8EAF-7B0990415010}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2025-05-14T08:19:24Z</dcterms:created>
  <dcterms:modified xsi:type="dcterms:W3CDTF">2025-10-29T08:57:43Z</dcterms:modified>
</cp:coreProperties>
</file>