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005371B3-5AFB-44D0-9A26-091D77D90BB7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G14" i="1" s="1"/>
  <c r="G15" i="1"/>
  <c r="I15" i="1"/>
  <c r="D3" i="1" l="1"/>
  <c r="D5" i="1" s="1"/>
  <c r="I14" i="1"/>
  <c r="H3" i="1" s="1"/>
  <c r="D4" i="1" l="1"/>
  <c r="D6" i="1" s="1"/>
  <c r="D7" i="1" s="1"/>
  <c r="D8" i="1" s="1"/>
  <c r="H5" i="1"/>
  <c r="H4" i="1"/>
  <c r="F7" i="1"/>
  <c r="H6" i="1" l="1"/>
  <c r="H7" i="1" s="1"/>
  <c r="H8" i="1" s="1"/>
</calcChain>
</file>

<file path=xl/sharedStrings.xml><?xml version="1.0" encoding="utf-8"?>
<sst xmlns="http://schemas.openxmlformats.org/spreadsheetml/2006/main" count="47" uniqueCount="43">
  <si>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</si>
  <si>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</si>
  <si>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</si>
  <si>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</si>
  <si>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</si>
  <si>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</si>
  <si>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</si>
  <si>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</si>
  <si>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</si>
  <si>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</si>
  <si>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</si>
  <si>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</si>
  <si>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</si>
  <si>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</si>
  <si>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</si>
  <si>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</si>
  <si>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</si>
  <si>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</si>
  <si>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</si>
  <si>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</si>
  <si>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</si>
  <si>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</si>
  <si>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</si>
  <si>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</si>
  <si>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</si>
  <si>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</si>
  <si>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</si>
  <si>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</si>
  <si>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</si>
  <si>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</si>
  <si>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</si>
  <si>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</si>
  <si>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</si>
  <si>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T1</t>
  </si>
  <si>
    <t>Ud</t>
  </si>
  <si>
    <t>MANTENIMIENTO INTEGRAL PASOS Y CANCELADORAS</t>
  </si>
  <si>
    <t>MANTENIMIENTO PEAJE (CECO 4465)</t>
  </si>
  <si>
    <t>CAP1</t>
  </si>
  <si>
    <t>UC3</t>
  </si>
  <si>
    <t>Facturación extraordinaria: vandalismos, etc.</t>
  </si>
  <si>
    <t>UC4</t>
  </si>
  <si>
    <t>Paso tipo ECV 4.0 REVENGA</t>
  </si>
  <si>
    <t>Total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</si>
</sst>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0" fontId="4" fillId="0" borderId="0" xfId="0" applyFont="1"/>
    <xf numFmtId="49" fontId="4" fillId="0" borderId="0" xfId="0" applyNumberFormat="1" applyFont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43"/>
  <sheetViews>
    <sheetView tabSelected="1" zoomScale="85" zoomScaleNormal="85" workbookViewId="0">
      <selection activeCell="E19" sqref="E19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3.88671875" customWidth="1"/>
    <col min="4" max="4" width="18.6640625" customWidth="1"/>
    <col min="5" max="5" width="29.33203125" style="5" bestFit="1" customWidth="1"/>
    <col min="6" max="6" width="18" style="5" bestFit="1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15.109375" bestFit="1" customWidth="1"/>
  </cols>
  <sheetData>
    <row r="1" spans="1:10" ht="15" thickBot="1" x14ac:dyDescent="0.35">
      <c r="D1" s="4" t="s">
        <v>0</v>
      </c>
      <c r="H1" s="4" t="s">
        <v>1</v>
      </c>
    </row>
    <row r="2" spans="1:10" ht="15" thickBot="1" x14ac:dyDescent="0.35">
      <c r="A2" s="7" t="s">
        <v>2</v>
      </c>
      <c r="B2" s="8">
        <v>3</v>
      </c>
    </row>
    <row r="3" spans="1:10" ht="15" customHeight="1" thickBot="1" x14ac:dyDescent="0.35">
      <c r="A3" s="35" t="s">
        <v>3</v>
      </c>
      <c r="B3" s="36"/>
      <c r="C3" s="37"/>
      <c r="D3" s="9">
        <f>SUM(G:G)</f>
        <v>759296.06</v>
      </c>
      <c r="E3" s="35" t="s">
        <v>4</v>
      </c>
      <c r="F3" s="36"/>
      <c r="G3" s="37"/>
      <c r="H3" s="9">
        <f>SUM(I:I)</f>
        <v>42979.02</v>
      </c>
    </row>
    <row r="4" spans="1:10" ht="15" customHeight="1" thickBot="1" x14ac:dyDescent="0.35">
      <c r="A4" s="10" t="s">
        <v>5</v>
      </c>
      <c r="B4" s="11">
        <v>0.06</v>
      </c>
      <c r="C4" s="12" t="s">
        <v>6</v>
      </c>
      <c r="D4" s="13">
        <f>ROUND($D$3*B4,2)</f>
        <v>45557.760000000002</v>
      </c>
      <c r="E4" s="14" t="s">
        <v>7</v>
      </c>
      <c r="F4" s="2"/>
      <c r="G4" s="12" t="s">
        <v>6</v>
      </c>
      <c r="H4" s="13">
        <f>ROUND($H$3*F4,2)</f>
        <v>0</v>
      </c>
    </row>
    <row r="5" spans="1:10" ht="15" thickBot="1" x14ac:dyDescent="0.35">
      <c r="A5" s="10" t="s">
        <v>8</v>
      </c>
      <c r="B5" s="11">
        <v>0.09</v>
      </c>
      <c r="C5" s="12" t="s">
        <v>9</v>
      </c>
      <c r="D5" s="13">
        <f>ROUND($D$3*B5,2)</f>
        <v>68336.649999999994</v>
      </c>
      <c r="E5" s="14" t="s">
        <v>10</v>
      </c>
      <c r="F5" s="2"/>
      <c r="G5" s="12" t="s">
        <v>9</v>
      </c>
      <c r="H5" s="13">
        <f>ROUND($H$3*F5,2)</f>
        <v>0</v>
      </c>
    </row>
    <row r="6" spans="1:10" ht="15" thickBot="1" x14ac:dyDescent="0.35">
      <c r="A6" s="38" t="s">
        <v>11</v>
      </c>
      <c r="B6" s="39"/>
      <c r="C6" s="40"/>
      <c r="D6" s="13">
        <f>SUM(D3,D4,D5)</f>
        <v>873190.47000000009</v>
      </c>
      <c r="E6" s="38" t="s">
        <v>12</v>
      </c>
      <c r="F6" s="39"/>
      <c r="G6" s="40"/>
      <c r="H6" s="13">
        <f>SUM(H3,H4,H5)</f>
        <v>42979.02</v>
      </c>
    </row>
    <row r="7" spans="1:10" ht="15" thickBot="1" x14ac:dyDescent="0.35">
      <c r="A7" s="15" t="s">
        <v>13</v>
      </c>
      <c r="B7" s="16">
        <v>0.21</v>
      </c>
      <c r="C7" s="12" t="s">
        <v>14</v>
      </c>
      <c r="D7" s="13">
        <f>ROUND($D$6*B7,2)</f>
        <v>183370</v>
      </c>
      <c r="E7" s="17" t="s">
        <v>13</v>
      </c>
      <c r="F7" s="18">
        <f>B7</f>
        <v>0.21</v>
      </c>
      <c r="G7" s="12" t="s">
        <v>14</v>
      </c>
      <c r="H7" s="13">
        <f>ROUND($H$6*F7,2)</f>
        <v>9025.59</v>
      </c>
    </row>
    <row r="8" spans="1:10" ht="15" thickBot="1" x14ac:dyDescent="0.35">
      <c r="A8" s="41" t="s">
        <v>15</v>
      </c>
      <c r="B8" s="42"/>
      <c r="C8" s="43"/>
      <c r="D8" s="19">
        <f>SUM(D6:D7)</f>
        <v>1056560.4700000002</v>
      </c>
      <c r="E8" s="41" t="s">
        <v>16</v>
      </c>
      <c r="F8" s="42"/>
      <c r="G8" s="43"/>
      <c r="H8" s="19">
        <f>SUM(H6:H7)</f>
        <v>52004.61</v>
      </c>
    </row>
    <row r="9" spans="1:10" ht="15" thickBot="1" x14ac:dyDescent="0.35"/>
    <row r="10" spans="1:10" ht="15" thickBot="1" x14ac:dyDescent="0.35">
      <c r="A10" s="20"/>
      <c r="F10" s="33" t="s">
        <v>17</v>
      </c>
      <c r="G10" s="34"/>
      <c r="H10" s="33" t="s">
        <v>18</v>
      </c>
      <c r="I10" s="34"/>
    </row>
    <row r="11" spans="1:10" x14ac:dyDescent="0.3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10" x14ac:dyDescent="0.3">
      <c r="A12" s="23" t="s">
        <v>28</v>
      </c>
      <c r="B12" s="23" t="s">
        <v>33</v>
      </c>
      <c r="C12" s="23" t="s">
        <v>35</v>
      </c>
      <c r="D12" s="24"/>
      <c r="E12" s="25"/>
      <c r="F12" s="25"/>
      <c r="G12" s="26"/>
      <c r="H12" s="27"/>
      <c r="I12" s="27"/>
    </row>
    <row r="13" spans="1:10" x14ac:dyDescent="0.3">
      <c r="A13" t="s">
        <v>29</v>
      </c>
      <c r="B13" s="28" t="s">
        <v>37</v>
      </c>
      <c r="C13" s="29" t="s">
        <v>36</v>
      </c>
      <c r="F13" s="25"/>
      <c r="G13" s="26"/>
      <c r="H13" s="27"/>
      <c r="I13" s="27"/>
    </row>
    <row r="14" spans="1:10" x14ac:dyDescent="0.3">
      <c r="A14" s="23"/>
      <c r="B14" t="s">
        <v>38</v>
      </c>
      <c r="C14" s="20" t="s">
        <v>41</v>
      </c>
      <c r="D14" s="30" t="s">
        <v>34</v>
      </c>
      <c r="E14" s="31">
        <f>278*37</f>
        <v>10286</v>
      </c>
      <c r="F14" s="5">
        <v>69.64</v>
      </c>
      <c r="G14" s="26">
        <f>ROUND(E14*F14,2)</f>
        <v>716317.04</v>
      </c>
      <c r="H14" s="3"/>
      <c r="I14" s="27">
        <f>ROUND(E14*H14,2)</f>
        <v>0</v>
      </c>
    </row>
    <row r="15" spans="1:10" x14ac:dyDescent="0.3">
      <c r="A15" s="23"/>
      <c r="B15" t="s">
        <v>40</v>
      </c>
      <c r="C15" s="20" t="s">
        <v>39</v>
      </c>
      <c r="D15" s="30" t="s">
        <v>42</v>
      </c>
      <c r="E15" s="32">
        <v>42979.02</v>
      </c>
      <c r="F15" s="32">
        <v>1</v>
      </c>
      <c r="G15" s="26">
        <f>ROUND(E15*F15,2)</f>
        <v>42979.02</v>
      </c>
      <c r="H15" s="27">
        <v>1</v>
      </c>
      <c r="I15" s="27">
        <f t="shared" ref="I15" si="0">ROUND(E15*H15,2)</f>
        <v>42979.02</v>
      </c>
    </row>
    <row r="16" spans="1:10" x14ac:dyDescent="0.3">
      <c r="C16" s="20"/>
      <c r="D16" s="30"/>
      <c r="E16" s="31"/>
      <c r="F16" s="32"/>
      <c r="G16" s="32"/>
      <c r="H16" s="32"/>
      <c r="I16" s="32"/>
      <c r="J16" s="32"/>
    </row>
    <row r="17" spans="1:10" x14ac:dyDescent="0.3">
      <c r="C17" s="20"/>
      <c r="D17" s="30"/>
      <c r="E17" s="31"/>
      <c r="F17" s="32"/>
      <c r="G17" s="32"/>
      <c r="H17" s="32"/>
      <c r="I17" s="32"/>
      <c r="J17" s="32"/>
    </row>
    <row r="18" spans="1:10" x14ac:dyDescent="0.3">
      <c r="A18" s="23"/>
      <c r="D18" s="30"/>
      <c r="E18" s="31"/>
      <c r="F18" s="32"/>
      <c r="G18" s="32"/>
      <c r="H18" s="32"/>
      <c r="I18" s="32"/>
      <c r="J18" s="32"/>
    </row>
    <row r="19" spans="1:10" x14ac:dyDescent="0.3">
      <c r="D19" s="30"/>
      <c r="E19" s="31"/>
      <c r="F19" s="32"/>
      <c r="G19" s="32"/>
      <c r="H19" s="32"/>
      <c r="I19" s="32"/>
      <c r="J19" s="32"/>
    </row>
    <row r="20" spans="1:10" x14ac:dyDescent="0.3">
      <c r="G20" s="32"/>
      <c r="H20" s="32"/>
      <c r="I20" s="32"/>
      <c r="J20" s="32"/>
    </row>
    <row r="21" spans="1:10" x14ac:dyDescent="0.3">
      <c r="G21" s="32"/>
      <c r="H21" s="32"/>
      <c r="I21" s="32"/>
      <c r="J21" s="32"/>
    </row>
    <row r="24" spans="1:10" x14ac:dyDescent="0.3">
      <c r="E24"/>
      <c r="F24"/>
      <c r="G24"/>
      <c r="I24"/>
    </row>
    <row r="25" spans="1:10" x14ac:dyDescent="0.3">
      <c r="E25"/>
      <c r="F25"/>
      <c r="G25"/>
      <c r="I25"/>
    </row>
    <row r="26" spans="1:10" x14ac:dyDescent="0.3">
      <c r="E26"/>
      <c r="F26"/>
      <c r="G26"/>
      <c r="I26"/>
    </row>
    <row r="27" spans="1:10" x14ac:dyDescent="0.3">
      <c r="E27"/>
      <c r="F27"/>
      <c r="G27"/>
      <c r="I27"/>
    </row>
    <row r="28" spans="1:10" x14ac:dyDescent="0.3">
      <c r="E28"/>
      <c r="F28"/>
      <c r="G28"/>
      <c r="I28"/>
    </row>
    <row r="29" spans="1:10" x14ac:dyDescent="0.3">
      <c r="E29"/>
      <c r="F29"/>
      <c r="G29"/>
      <c r="I29"/>
    </row>
    <row r="30" spans="1:10" x14ac:dyDescent="0.3">
      <c r="E30"/>
      <c r="F30"/>
      <c r="G30"/>
      <c r="I30"/>
    </row>
    <row r="31" spans="1:10" x14ac:dyDescent="0.3">
      <c r="E31"/>
      <c r="F31"/>
      <c r="G31"/>
      <c r="I31"/>
    </row>
    <row r="32" spans="1:10" x14ac:dyDescent="0.3">
      <c r="E32"/>
      <c r="F32"/>
      <c r="G32"/>
      <c r="I32"/>
    </row>
    <row r="33" spans="5:5" x14ac:dyDescent="0.3">
      <c r="E33"/>
    </row>
    <row r="34" spans="5:5" x14ac:dyDescent="0.3">
      <c r="E34"/>
    </row>
    <row r="35" spans="5:5" x14ac:dyDescent="0.3">
      <c r="E35"/>
    </row>
    <row r="36" spans="5:5" x14ac:dyDescent="0.3">
      <c r="E36"/>
    </row>
    <row r="37" spans="5:5" x14ac:dyDescent="0.3">
      <c r="E37"/>
    </row>
    <row r="38" spans="5:5" x14ac:dyDescent="0.3">
      <c r="E38"/>
    </row>
    <row r="39" spans="5:5" x14ac:dyDescent="0.3">
      <c r="E39"/>
    </row>
    <row r="40" spans="5:5" x14ac:dyDescent="0.3">
      <c r="E40"/>
    </row>
    <row r="41" spans="5:5" x14ac:dyDescent="0.3">
      <c r="E41"/>
    </row>
    <row r="42" spans="5:5" x14ac:dyDescent="0.3">
      <c r="E42"/>
    </row>
    <row r="43" spans="5:5" x14ac:dyDescent="0.3">
      <c r="E43"/>
    </row>
  </sheetData>
  <sheetProtection algorithmName="SHA-512" hashValue="RJLcU7WQj5p71xxIdH75xtVbSQhMjBtMtUg5JHd/KHrZ+79/wCOJDAr9lRV4UtmHbVyV3uchwcI2tcgOkD/LrA==" saltValue="SLCILU2IwGIbekDq4kSDj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30</v>
      </c>
    </row>
    <row r="2" spans="2:2" ht="15" thickBot="1" x14ac:dyDescent="0.35">
      <c r="B2" s="1" t="s">
        <v>31</v>
      </c>
    </row>
    <row r="3" spans="2:2" ht="15" thickBot="1" x14ac:dyDescent="0.35">
      <c r="B3" s="1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2025-01-15T13:55:46Z</dcterms:created>
  <dcterms:modified xsi:type="dcterms:W3CDTF">2025-03-04T11:22:18Z</dcterms:modified>
  <cp:category/>
  <cp:contentStatus/>
</cp:coreProperties>
</file>