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F1F96273-BC26-4CB1-B410-78426C39BD43}" xr6:coauthVersionLast="47" xr6:coauthVersionMax="47" xr10:uidLastSave="{00000000-0000-0000-0000-000000000000}"/>
  <bookViews>
    <workbookView xWindow="-120" yWindow="-120" windowWidth="30960" windowHeight="1680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G20" i="1"/>
  <c r="I18" i="1"/>
  <c r="G18" i="1"/>
  <c r="I16" i="1"/>
  <c r="G16" i="1"/>
  <c r="I14" i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<sst xmlns="http://schemas.openxmlformats.org/spreadsheetml/2006/main" count="61" uniqueCount="54">
  <si>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</si>
  <si>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</si>
  <si>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</si>
  <si>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</si>
  <si>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</si>
  <si>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</si>
  <si>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</si>
  <si>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</si>
  <si>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</si>
  <si>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</si>
  <si>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</si>
  <si>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</si>
  <si>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</si>
  <si>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</si>
  <si>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</si>
  <si>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</si>
  <si>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</si>
  <si>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</si>
  <si>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</si>
  <si>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</si>
  <si>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</si>
  <si>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</si>
  <si>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</si>
  <si>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</si>
  <si>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</si>
  <si>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</si>
  <si>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</si>
  <si>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</si>
  <si>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Se tendrán en cuenta las Notas del apartado 27 del Pliego de Condiciones Particulares.</t>
  </si>
  <si>
    <t>Se deben rellenar las celdas sombreada en verde.</t>
  </si>
  <si>
    <t>Los Gastos Generales y el Beneficio Industrial ya se encuentran incluidos en los importes unitarios.</t>
  </si>
  <si>
    <t>1.1</t>
  </si>
  <si>
    <t>UC01</t>
  </si>
  <si>
    <t>UC02</t>
  </si>
  <si>
    <t>UC03</t>
  </si>
  <si>
    <t xml:space="preserve">1 </t>
  </si>
  <si>
    <t>2069 Correctivo 3000</t>
  </si>
  <si>
    <t xml:space="preserve">CAMBIO DE PASILLOS 3000-1º </t>
  </si>
  <si>
    <t>UD</t>
  </si>
  <si>
    <t>1.2</t>
  </si>
  <si>
    <t>2033 Correctivo 6000</t>
  </si>
  <si>
    <t xml:space="preserve">CAMBIO DE PASILLOS  6000 </t>
  </si>
  <si>
    <t>1.3</t>
  </si>
  <si>
    <t>2046 Correctivo 7000</t>
  </si>
  <si>
    <t xml:space="preserve">CAMBIO DE PASILLOS  7000  </t>
  </si>
  <si>
    <t>1.4</t>
  </si>
  <si>
    <t>2040 Correctivo 8000</t>
  </si>
  <si>
    <t xml:space="preserve">CAMBIO DE PASILLOS  8000-1º  </t>
  </si>
  <si>
    <t>SUSTITUCIÓN DE LOS PASILLOS INTERMEDIOS DE LOS TRENES SERIES 3000, 6000, 7000 Y 8000</t>
  </si>
  <si>
    <t>UC04</t>
  </si>
  <si>
    <t>CeCo 2069</t>
  </si>
  <si>
    <t>CeCo 2033</t>
  </si>
  <si>
    <t>CeCo 2046</t>
  </si>
  <si>
    <t>CeCo 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</si>
</sst>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0" fillId="5" borderId="0" xfId="0" applyNumberForma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9" fontId="3" fillId="0" borderId="0" xfId="0" applyNumberFormat="1" applyFont="1" applyAlignment="1" applyProtection="1">
      <alignment wrapText="1"/>
    </xf>
    <xf numFmtId="4" fontId="3" fillId="0" borderId="0" xfId="0" applyNumberFormat="1" applyFont="1" applyProtection="1"/>
    <xf numFmtId="164" fontId="0" fillId="3" borderId="0" xfId="0" applyNumberFormat="1" applyFill="1" applyProtection="1"/>
    <xf numFmtId="4" fontId="3" fillId="3" borderId="0" xfId="0" applyNumberFormat="1" applyFont="1" applyFill="1" applyProtection="1"/>
    <xf numFmtId="1" fontId="3" fillId="0" borderId="0" xfId="0" applyNumberFormat="1" applyFont="1" applyProtection="1"/>
    <xf numFmtId="4" fontId="0" fillId="3" borderId="0" xfId="0" applyNumberFormat="1" applyFill="1" applyProtection="1"/>
    <xf numFmtId="0" fontId="6" fillId="0" borderId="0" xfId="0" applyFont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0"/>
  <sheetViews>
    <sheetView tabSelected="1" workbookViewId="0">
      <selection activeCell="C25" sqref="C25"/>
    </sheetView>
  </sheetViews>
  <sheetFormatPr baseColWidth="10" defaultColWidth="11.42578125" defaultRowHeight="15" x14ac:dyDescent="0.25"/>
  <cols>
    <col min="1" max="1" width="28.28515625" style="4" customWidth="1"/>
    <col min="2" max="2" width="12.140625" style="4" bestFit="1" customWidth="1"/>
    <col min="3" max="3" width="51.7109375" style="4" customWidth="1"/>
    <col min="4" max="4" width="18.7109375" style="4" customWidth="1"/>
    <col min="5" max="5" width="27.7109375" style="6" customWidth="1"/>
    <col min="6" max="6" width="18" style="6" bestFit="1" customWidth="1"/>
    <col min="7" max="7" width="22.5703125" style="7" customWidth="1"/>
    <col min="8" max="8" width="19.7109375" style="4" bestFit="1" customWidth="1"/>
    <col min="9" max="9" width="18.7109375" style="6" customWidth="1"/>
    <col min="10" max="10" width="13.85546875" style="4" bestFit="1" customWidth="1"/>
    <col min="11" max="11" width="15.140625" style="4" bestFit="1" customWidth="1"/>
    <col min="12" max="16384" width="11.42578125" style="4"/>
  </cols>
  <sheetData>
    <row r="1" spans="1:9" ht="15.75" thickBot="1" x14ac:dyDescent="0.3">
      <c r="D1" s="5" t="s">
        <v>0</v>
      </c>
      <c r="H1" s="5" t="s">
        <v>1</v>
      </c>
    </row>
    <row r="2" spans="1:9" ht="15.75" thickBot="1" x14ac:dyDescent="0.3">
      <c r="A2" s="8" t="s">
        <v>2</v>
      </c>
      <c r="B2" s="9"/>
    </row>
    <row r="3" spans="1:9" ht="15" customHeight="1" thickBot="1" x14ac:dyDescent="0.3">
      <c r="A3" s="10" t="s">
        <v>3</v>
      </c>
      <c r="B3" s="11"/>
      <c r="C3" s="12"/>
      <c r="D3" s="13">
        <f>SUM(G:G)</f>
        <v>301000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">
      <c r="A4" s="14" t="s">
        <v>5</v>
      </c>
      <c r="B4" s="15">
        <v>0</v>
      </c>
      <c r="C4" s="16" t="s">
        <v>6</v>
      </c>
      <c r="D4" s="17">
        <f>ROUND($D$3*B4,2)</f>
        <v>0</v>
      </c>
      <c r="E4" s="18" t="s">
        <v>7</v>
      </c>
      <c r="F4" s="15">
        <v>0</v>
      </c>
      <c r="G4" s="16" t="s">
        <v>6</v>
      </c>
      <c r="H4" s="17">
        <f>ROUND($H$3*F4,2)</f>
        <v>0</v>
      </c>
    </row>
    <row r="5" spans="1:9" ht="15.75" thickBot="1" x14ac:dyDescent="0.3">
      <c r="A5" s="14" t="s">
        <v>8</v>
      </c>
      <c r="B5" s="15">
        <v>0</v>
      </c>
      <c r="C5" s="16" t="s">
        <v>9</v>
      </c>
      <c r="D5" s="17">
        <f>ROUND($D$3*B5,2)</f>
        <v>0</v>
      </c>
      <c r="E5" s="18" t="s">
        <v>10</v>
      </c>
      <c r="F5" s="15">
        <v>0</v>
      </c>
      <c r="G5" s="16" t="s">
        <v>9</v>
      </c>
      <c r="H5" s="17">
        <f>ROUND($H$3*F5,2)</f>
        <v>0</v>
      </c>
    </row>
    <row r="6" spans="1:9" ht="15.75" thickBot="1" x14ac:dyDescent="0.3">
      <c r="A6" s="19" t="s">
        <v>11</v>
      </c>
      <c r="B6" s="20"/>
      <c r="C6" s="21"/>
      <c r="D6" s="17">
        <f>SUM(D3,D4,D5)</f>
        <v>301000</v>
      </c>
      <c r="E6" s="19" t="s">
        <v>12</v>
      </c>
      <c r="F6" s="20"/>
      <c r="G6" s="21"/>
      <c r="H6" s="17">
        <f>SUM(H3,H4,H5)</f>
        <v>0</v>
      </c>
    </row>
    <row r="7" spans="1:9" ht="15.75" thickBot="1" x14ac:dyDescent="0.3">
      <c r="A7" s="22" t="s">
        <v>13</v>
      </c>
      <c r="B7" s="23">
        <v>0.21</v>
      </c>
      <c r="C7" s="16" t="s">
        <v>14</v>
      </c>
      <c r="D7" s="17">
        <f>ROUND($D$6*B7,2)</f>
        <v>63210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.75" thickBot="1" x14ac:dyDescent="0.3">
      <c r="A8" s="26" t="s">
        <v>15</v>
      </c>
      <c r="B8" s="27"/>
      <c r="C8" s="28"/>
      <c r="D8" s="29">
        <f>SUM(D6:D7)</f>
        <v>364210</v>
      </c>
      <c r="E8" s="26" t="s">
        <v>16</v>
      </c>
      <c r="F8" s="27"/>
      <c r="G8" s="28"/>
      <c r="H8" s="29">
        <f>SUM(H6:H7)</f>
        <v>0</v>
      </c>
    </row>
    <row r="9" spans="1:9" ht="15.75" thickBot="1" x14ac:dyDescent="0.3"/>
    <row r="10" spans="1:9" ht="15.75" thickBot="1" x14ac:dyDescent="0.3">
      <c r="A10" s="30"/>
      <c r="F10" s="31" t="s">
        <v>17</v>
      </c>
      <c r="G10" s="32"/>
      <c r="H10" s="31" t="s">
        <v>18</v>
      </c>
      <c r="I10" s="32"/>
    </row>
    <row r="11" spans="1:9" x14ac:dyDescent="0.25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ht="30" x14ac:dyDescent="0.25">
      <c r="A12" s="35" t="s">
        <v>35</v>
      </c>
      <c r="B12" s="35"/>
      <c r="C12" s="36" t="s">
        <v>48</v>
      </c>
      <c r="D12" s="35"/>
      <c r="E12" s="37"/>
      <c r="F12" s="37"/>
      <c r="G12" s="38"/>
      <c r="H12" s="39"/>
      <c r="I12" s="39"/>
    </row>
    <row r="13" spans="1:9" ht="21.75" customHeight="1" x14ac:dyDescent="0.25">
      <c r="A13" s="35" t="s">
        <v>31</v>
      </c>
      <c r="B13" s="35" t="s">
        <v>50</v>
      </c>
      <c r="C13" s="35" t="s">
        <v>36</v>
      </c>
      <c r="D13" s="40"/>
      <c r="E13" s="37"/>
      <c r="F13" s="37"/>
      <c r="G13" s="41"/>
      <c r="H13" s="39"/>
      <c r="I13" s="39"/>
    </row>
    <row r="14" spans="1:9" x14ac:dyDescent="0.25">
      <c r="B14" s="4" t="s">
        <v>32</v>
      </c>
      <c r="C14" s="42" t="s">
        <v>37</v>
      </c>
      <c r="D14" s="4" t="s">
        <v>38</v>
      </c>
      <c r="E14" s="6">
        <v>52</v>
      </c>
      <c r="F14" s="6">
        <v>1400</v>
      </c>
      <c r="G14" s="41">
        <f>ROUND(E14*F14,2)</f>
        <v>72800</v>
      </c>
      <c r="H14" s="3"/>
      <c r="I14" s="39">
        <f>ROUND(E14*H14,2)</f>
        <v>0</v>
      </c>
    </row>
    <row r="15" spans="1:9" ht="24" customHeight="1" x14ac:dyDescent="0.25">
      <c r="A15" s="35" t="s">
        <v>39</v>
      </c>
      <c r="B15" s="35" t="s">
        <v>51</v>
      </c>
      <c r="C15" s="35" t="s">
        <v>40</v>
      </c>
      <c r="D15" s="40"/>
      <c r="E15" s="37"/>
      <c r="F15" s="37"/>
      <c r="G15" s="41"/>
      <c r="H15" s="39"/>
      <c r="I15" s="39"/>
    </row>
    <row r="16" spans="1:9" x14ac:dyDescent="0.25">
      <c r="B16" s="4" t="s">
        <v>33</v>
      </c>
      <c r="C16" s="4" t="s">
        <v>41</v>
      </c>
      <c r="D16" s="4" t="s">
        <v>38</v>
      </c>
      <c r="E16" s="6">
        <v>13</v>
      </c>
      <c r="F16" s="6">
        <v>1400</v>
      </c>
      <c r="G16" s="41">
        <f t="shared" ref="G16:G20" si="0">ROUND(E16*F16,2)</f>
        <v>18200</v>
      </c>
      <c r="H16" s="3"/>
      <c r="I16" s="39">
        <f t="shared" ref="I16:I20" si="1">ROUND(E16*H16,2)</f>
        <v>0</v>
      </c>
    </row>
    <row r="17" spans="1:9" ht="24" customHeight="1" x14ac:dyDescent="0.25">
      <c r="A17" s="35" t="s">
        <v>42</v>
      </c>
      <c r="B17" s="35" t="s">
        <v>52</v>
      </c>
      <c r="C17" s="35" t="s">
        <v>43</v>
      </c>
      <c r="D17" s="40"/>
      <c r="E17" s="37"/>
      <c r="F17" s="37"/>
      <c r="G17" s="41"/>
      <c r="H17" s="39"/>
      <c r="I17" s="39"/>
    </row>
    <row r="18" spans="1:9" x14ac:dyDescent="0.25">
      <c r="B18" s="4" t="s">
        <v>34</v>
      </c>
      <c r="C18" s="4" t="s">
        <v>44</v>
      </c>
      <c r="D18" s="4" t="s">
        <v>38</v>
      </c>
      <c r="E18" s="6">
        <v>70</v>
      </c>
      <c r="F18" s="6">
        <v>1700</v>
      </c>
      <c r="G18" s="41">
        <f t="shared" si="0"/>
        <v>119000</v>
      </c>
      <c r="H18" s="3"/>
      <c r="I18" s="39">
        <f t="shared" si="1"/>
        <v>0</v>
      </c>
    </row>
    <row r="19" spans="1:9" ht="24.75" customHeight="1" x14ac:dyDescent="0.25">
      <c r="A19" s="35" t="s">
        <v>45</v>
      </c>
      <c r="B19" s="35" t="s">
        <v>53</v>
      </c>
      <c r="C19" s="35" t="s">
        <v>46</v>
      </c>
      <c r="D19" s="40"/>
      <c r="E19" s="37"/>
      <c r="F19" s="37"/>
      <c r="G19" s="41"/>
      <c r="H19" s="39"/>
      <c r="I19" s="39"/>
    </row>
    <row r="20" spans="1:9" x14ac:dyDescent="0.25">
      <c r="B20" s="4" t="s">
        <v>49</v>
      </c>
      <c r="C20" s="4" t="s">
        <v>47</v>
      </c>
      <c r="D20" s="4" t="s">
        <v>38</v>
      </c>
      <c r="E20" s="6">
        <v>65</v>
      </c>
      <c r="F20" s="6">
        <v>1400</v>
      </c>
      <c r="G20" s="41">
        <f t="shared" si="0"/>
        <v>91000</v>
      </c>
      <c r="H20" s="3"/>
      <c r="I20" s="39">
        <f t="shared" si="1"/>
        <v>0</v>
      </c>
    </row>
  </sheetData>
  <sheetProtection algorithmName="SHA-512" hashValue="uFXAI6XCoiffqqebJaskylun5Vq3AuNNPBOr5tr3753/fq8dltkZI3pUnqv/4kEUPFEwboKhFGAnyQdDqoMVUA==" saltValue="j+9hkxKK0SGejUU65qNFD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B7" sqref="B7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 t="s">
        <v>28</v>
      </c>
    </row>
    <row r="3" spans="2:2" x14ac:dyDescent="0.25">
      <c r="B3" s="1" t="s">
        <v>29</v>
      </c>
    </row>
    <row r="4" spans="2:2" ht="25.5" x14ac:dyDescent="0.25">
      <c r="B4" s="2" t="s">
        <v>30</v>
      </c>
    </row>
  </sheetData>
  <sheetProtection algorithmName="SHA-512" hashValue="JGst5aRyilCHqZjRX7VClTJjSPVJHs0pXnmbTQHKuBAIWwDrvOcv80kxOWO0e6D+3Mwlc6Kg5eehJ7YFEZnoLg==" saltValue="IsDHwhZeboFQNn0b7s0Iy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2025-07-11T10:25:22Z</dcterms:created>
  <dcterms:modified xsi:type="dcterms:W3CDTF">2025-07-11T10:27:34Z</dcterms:modified>
  <cp:category/>
  <cp:contentStatus/>
</cp:coreProperties>
</file>