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 defaultThemeVersion="166925"/>
  <xr:revisionPtr revIDLastSave="0" documentId="13_ncr:1_{D90E3B96-C181-4458-9CBA-B9AD2316D237}" xr6:coauthVersionLast="47" xr6:coauthVersionMax="47" xr10:uidLastSave="{00000000-0000-0000-0000-000000000000}"/>
  <bookViews>
    <workbookView xWindow="-120" yWindow="-120" windowWidth="29040" windowHeight="15720" xr2:uid="{F043CD35-4EC0-4E73-B105-4F3FF39130F0}"/>
  </bookViews>
  <sheets>
    <sheet name="CER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F7" i="1" l="1"/>
  <c r="G14" i="1" l="1"/>
  <c r="D3" i="1" l="1"/>
  <c r="D4" i="1" s="1"/>
  <c r="D5" i="1" l="1"/>
  <c r="D6" i="1" s="1"/>
  <c r="D7" i="1" s="1"/>
  <c r="D8" i="1" s="1"/>
  <c r="I14" i="1"/>
  <c r="H3" i="1" s="1"/>
  <c r="H5" i="1" l="1"/>
  <c r="H4" i="1"/>
  <c r="H6" i="1" l="1"/>
  <c r="H7" i="1" s="1"/>
  <c r="H8" i="1" s="1"/>
</calcChain>
</file>

<file path=xl/sharedStrings.xml><?xml version="1.0" encoding="utf-8"?>
<sst xmlns="http://schemas.openxmlformats.org/spreadsheetml/2006/main" count="398" uniqueCount="275">
  <si>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</si>
  <si>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</si>
  <si>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</si>
  <si>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</si>
  <si>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</si>
  <si>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</si>
  <si>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</si>
  <si>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</si>
  <si>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</si>
  <si>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</si>
  <si>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</si>
  <si>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</si>
  <si>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</si>
  <si>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</si>
  <si>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</si>
  <si>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</si>
  <si>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</si>
  <si>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</si>
  <si>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</si>
  <si>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</si>
  <si>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</si>
  <si>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</si>
  <si>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</si>
  <si>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</si>
  <si>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</si>
  <si>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</si>
  <si>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</si>
  <si>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</si>
  <si>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GTO</t>
  </si>
  <si>
    <t>1.1</t>
  </si>
  <si>
    <t>% Gastos Generales</t>
  </si>
  <si>
    <t>ud</t>
  </si>
  <si>
    <t>2027</t>
  </si>
  <si>
    <t>MANTENIMIENTO  CORRECTIVO TALLERES MANTENIMIENTO</t>
  </si>
  <si>
    <t>REPUESTOS PARA PUERTAS ELECTRONEUMATICAS PARA SMCC</t>
  </si>
  <si>
    <t>UC1</t>
  </si>
  <si>
    <t>UC2</t>
  </si>
  <si>
    <t>UC3</t>
  </si>
  <si>
    <t>UC4</t>
  </si>
  <si>
    <t>UC5</t>
  </si>
  <si>
    <t>UC6</t>
  </si>
  <si>
    <t>UC7</t>
  </si>
  <si>
    <t>UC8</t>
  </si>
  <si>
    <t>UC9</t>
  </si>
  <si>
    <t>UC10</t>
  </si>
  <si>
    <t>UC11</t>
  </si>
  <si>
    <t>UC12</t>
  </si>
  <si>
    <t>UC13</t>
  </si>
  <si>
    <t>UC14</t>
  </si>
  <si>
    <t>UC15</t>
  </si>
  <si>
    <t>UC16</t>
  </si>
  <si>
    <t>UC17</t>
  </si>
  <si>
    <t>UC18</t>
  </si>
  <si>
    <t>UC19</t>
  </si>
  <si>
    <t>UC20</t>
  </si>
  <si>
    <t>UC21</t>
  </si>
  <si>
    <t>UC22</t>
  </si>
  <si>
    <t>UC23</t>
  </si>
  <si>
    <t>UC24</t>
  </si>
  <si>
    <t>UC25</t>
  </si>
  <si>
    <t>UC26</t>
  </si>
  <si>
    <t>UC27</t>
  </si>
  <si>
    <t>UC28</t>
  </si>
  <si>
    <t>UC29</t>
  </si>
  <si>
    <t>UC30</t>
  </si>
  <si>
    <t>UC31</t>
  </si>
  <si>
    <t>UC32</t>
  </si>
  <si>
    <t>UC33</t>
  </si>
  <si>
    <t>UC34</t>
  </si>
  <si>
    <t>UC35</t>
  </si>
  <si>
    <t>UC36</t>
  </si>
  <si>
    <t>UC37</t>
  </si>
  <si>
    <t>UC38</t>
  </si>
  <si>
    <t>UC39</t>
  </si>
  <si>
    <t>UC40</t>
  </si>
  <si>
    <t>UC41</t>
  </si>
  <si>
    <t>UC42</t>
  </si>
  <si>
    <t>UC43</t>
  </si>
  <si>
    <t>UC44</t>
  </si>
  <si>
    <t>UC45</t>
  </si>
  <si>
    <t>UC46</t>
  </si>
  <si>
    <t>UC47</t>
  </si>
  <si>
    <t>UC48</t>
  </si>
  <si>
    <t>UC49</t>
  </si>
  <si>
    <t>UC50</t>
  </si>
  <si>
    <t>UC51</t>
  </si>
  <si>
    <t>UC52</t>
  </si>
  <si>
    <t>UC53</t>
  </si>
  <si>
    <t>UC54</t>
  </si>
  <si>
    <t>UC55</t>
  </si>
  <si>
    <t>UC56</t>
  </si>
  <si>
    <t>UC57</t>
  </si>
  <si>
    <t>UC58</t>
  </si>
  <si>
    <t>UC59</t>
  </si>
  <si>
    <t>UC60</t>
  </si>
  <si>
    <t>UC61</t>
  </si>
  <si>
    <t>UC62</t>
  </si>
  <si>
    <t>UC63</t>
  </si>
  <si>
    <t>UC64</t>
  </si>
  <si>
    <t>UC65</t>
  </si>
  <si>
    <t>UC66</t>
  </si>
  <si>
    <t>UC67</t>
  </si>
  <si>
    <t>UC68</t>
  </si>
  <si>
    <t>UC69</t>
  </si>
  <si>
    <t>UC70</t>
  </si>
  <si>
    <t>UC71</t>
  </si>
  <si>
    <t>UC72</t>
  </si>
  <si>
    <t>UC73</t>
  </si>
  <si>
    <t>UC74</t>
  </si>
  <si>
    <t>UC75</t>
  </si>
  <si>
    <t>UC76</t>
  </si>
  <si>
    <t>UC77</t>
  </si>
  <si>
    <t>UC78</t>
  </si>
  <si>
    <t>UC79</t>
  </si>
  <si>
    <t>UC80</t>
  </si>
  <si>
    <t>UC81</t>
  </si>
  <si>
    <t>UC82</t>
  </si>
  <si>
    <t>UC83</t>
  </si>
  <si>
    <t>UC84</t>
  </si>
  <si>
    <t>UC85</t>
  </si>
  <si>
    <t>UC86</t>
  </si>
  <si>
    <t>UC87</t>
  </si>
  <si>
    <t>UC88</t>
  </si>
  <si>
    <t>UC89</t>
  </si>
  <si>
    <t>UC90</t>
  </si>
  <si>
    <t>UC91</t>
  </si>
  <si>
    <t>UC92</t>
  </si>
  <si>
    <t>UC93</t>
  </si>
  <si>
    <t>UC94</t>
  </si>
  <si>
    <t>UC95</t>
  </si>
  <si>
    <t>UC96</t>
  </si>
  <si>
    <t>UC97</t>
  </si>
  <si>
    <t>UC98</t>
  </si>
  <si>
    <t>UC99</t>
  </si>
  <si>
    <t>UC100</t>
  </si>
  <si>
    <t>UC101</t>
  </si>
  <si>
    <t>UC102</t>
  </si>
  <si>
    <t>UC103</t>
  </si>
  <si>
    <t>UC104</t>
  </si>
  <si>
    <t>UC105</t>
  </si>
  <si>
    <t>UC106</t>
  </si>
  <si>
    <t>UC107</t>
  </si>
  <si>
    <t>UC108</t>
  </si>
  <si>
    <t>UC109</t>
  </si>
  <si>
    <t>UC110</t>
  </si>
  <si>
    <t>UC111</t>
  </si>
  <si>
    <t>UC112</t>
  </si>
  <si>
    <t>UC113</t>
  </si>
  <si>
    <t>UC114</t>
  </si>
  <si>
    <t>UC115</t>
  </si>
  <si>
    <t>UC116</t>
  </si>
  <si>
    <t>UC117</t>
  </si>
  <si>
    <t>UC118</t>
  </si>
  <si>
    <t>UC119</t>
  </si>
  <si>
    <t>UC120</t>
  </si>
  <si>
    <t>REDUCCIÓN DE LATÓN  ; 1/4" M - 1/8" H</t>
  </si>
  <si>
    <t>REDUCCIÓN DE LATÓN  ; 1/2" M- 1/8" h</t>
  </si>
  <si>
    <t>Cilindros TRINOM-3 PCN 100 A450 ; Ref. 43323872</t>
  </si>
  <si>
    <t>MANÓMETRO DE 0 a 10 bar ; Manómetro de 0 a 10 bar, salida trasera de 1/4"</t>
  </si>
  <si>
    <t>MACHON LATON  ; BSP 1 1/4"</t>
  </si>
  <si>
    <t>CODO LATON MACHO-HEMBRA ; BSP 1 1/4"</t>
  </si>
  <si>
    <t>CONJUNTO MIRILLA FILTRO DELTA  ; REF. 4404100000</t>
  </si>
  <si>
    <t>IMOPAC FR+L-200-3/8 G3/8´ ; ÏMOPAC FR+L-200 3/8 G 3/8¨</t>
  </si>
  <si>
    <t>Plancha de Forex 3mm ; 1860mm x 1490mm x 3mm</t>
  </si>
  <si>
    <t>JUEGOS JUNTAS Ref. 10211 ; Ref 10211 EXTE137</t>
  </si>
  <si>
    <t>Juego juntas de goma ; LON JESNE Ref. 415122</t>
  </si>
  <si>
    <t>Conjunto racord conexión PVC Presión ; 50 X 2" PN 16</t>
  </si>
  <si>
    <t>Conjunto racord conexión PVC Presión ; 40 x 2" PN 16</t>
  </si>
  <si>
    <t xml:space="preserve">Manguera Diámetro 21x13 GP 60bar ; 70 mts. manguera. Pieza única. Diámetro 21X13 GP60bar. </t>
  </si>
  <si>
    <t>Casquillos placas (DIPL) ; Diámetros Ext: 25.5mm  Int. 14mm</t>
  </si>
  <si>
    <t>Juntas de acoplamientos de cilindros puertas automáticas. Ref 10211 ; Juntas acoplamiento de cilindros puertas automáticas</t>
  </si>
  <si>
    <t xml:space="preserve">Filtro  ; FD34799 1070911 cart mk ca charbon ac tif plan 16230 01 2 box </t>
  </si>
  <si>
    <t>Goma lateral puertas automáticas ; REF 40003005 negro. Lon Jesne</t>
  </si>
  <si>
    <t>Goma lateral puertas automáticas ; REF 40004005 negro. Lon Jesne</t>
  </si>
  <si>
    <t>Racord Polietileno 50mm-1 1/2 ; Racord Polietileno 50 mm 1 1/2</t>
  </si>
  <si>
    <t>Manómetros de vacio ; 0 bar-(-14) bar</t>
  </si>
  <si>
    <t>Juntas tóricas ; Ref. 0262003617</t>
  </si>
  <si>
    <t>Juntas tóricas ; Ref. 0262002030</t>
  </si>
  <si>
    <t xml:space="preserve">Retenes  ; LB 45/45. </t>
  </si>
  <si>
    <t>Piezas policarbonato transparente 5mm ; 950mmX1430mm</t>
  </si>
  <si>
    <t>Empalmes traviesas  ; Mod. RSV Ref 052000009600</t>
  </si>
  <si>
    <t>Separador TR52 ; Ref 052000009200</t>
  </si>
  <si>
    <t>Policarbonato celular  ; 920x1350mm</t>
  </si>
  <si>
    <t>Policarbonato celular  ; 920x1450mm</t>
  </si>
  <si>
    <t>Metacrilato transparente 5mm  ; 990x1350mm</t>
  </si>
  <si>
    <t>Metacrilato transparente 5mm 990x1450 ; 990x1450mm</t>
  </si>
  <si>
    <t>Bulón ; Ref.456312 LON JESNE</t>
  </si>
  <si>
    <t>Rodamiento FAG ; 2206 TV</t>
  </si>
  <si>
    <t>REGULADOR  ; AEMAN R-98 8 Mts.</t>
  </si>
  <si>
    <t>UNION T IGUAL Ø 10. ; REF. LEGRIS: 3104 10 00</t>
  </si>
  <si>
    <t xml:space="preserve">CODO MACHO ¼’’ Ø 10. ; REF. LEGRIS: 3109 10 13 </t>
  </si>
  <si>
    <t>RACOR RECTO HEMBRA ¼’’ Ø 10. ; REF. LEGRIS: 3114 10 13</t>
  </si>
  <si>
    <t>CODO MACHO ¼’’ Ø 6 ; REF. LEGRIS: 3109 06 13.</t>
  </si>
  <si>
    <t>Reducciones de Metal ; 1/4" M - 1/8" H</t>
  </si>
  <si>
    <t xml:space="preserve">Presostato JOUCOMATIC ; JOUCOMATIC Ref. 30400009  </t>
  </si>
  <si>
    <t>Válvula solenoide Parker P/N  ; Parker  P/N 443779W orif. 13mm 1/2 ¨ G o equivalente</t>
  </si>
  <si>
    <t>Válvula Solenoide  ; Parker P/N 439500 DZ02 24V 50Hz</t>
  </si>
  <si>
    <t>Tubo de poliuretano de 12mm ; Norgren o equivalente</t>
  </si>
  <si>
    <t>Tubo de poliuretano de 8 mm ; Norgren o equivalente</t>
  </si>
  <si>
    <t>Tubo de poliuretano de 10 mm ; Norgren o equivalente</t>
  </si>
  <si>
    <t>Tubo de poliuretano de 14 mm ; Norgren o equivalente</t>
  </si>
  <si>
    <t>Bobina JOUCOMATIC ; Ref. 43004153 o equivalente</t>
  </si>
  <si>
    <t>Bobina JOUCOMATIC ; Ref. 43004417 o equivalente</t>
  </si>
  <si>
    <t>Conector enchufable JOUCOMATIC ; Ref.881-22-404 o equivalente</t>
  </si>
  <si>
    <t>Bloque distribuidor  ; Ref. 35300048</t>
  </si>
  <si>
    <t>Válvula corredera 1/2"  ; Norgren M7248 o equivalente</t>
  </si>
  <si>
    <t>Válvula corredera 3/8" ; Norgren M7238 o equivalente</t>
  </si>
  <si>
    <t>Filtro poroso LATON 1/2" ; Norgren Ref. T40C4800</t>
  </si>
  <si>
    <t>FOTOCÉLULAS SEA ART 23102030 ; FOTO 50 FOTOCÉLULA DA INCA 30MTS</t>
  </si>
  <si>
    <t>Relés de mando ; Finder Type 40.52 24v DC</t>
  </si>
  <si>
    <t>Piloto 48V AC/DC ; DELECSA LED AC48V</t>
  </si>
  <si>
    <t>Relés ; Releco REF C9 A42X/ DC24</t>
  </si>
  <si>
    <t>Fotocélulas PEPPERL FUCHS  ; Ref ML 300 55 6m RT 125/95/120 Part Nr 238227 10-30v DC o equivalente</t>
  </si>
  <si>
    <t>Espejos PEPPERL FUCHS  ; Ref ML 300 55 6m RT 125/95/120 Part Nr 238227 10-30v DC o equivalente</t>
  </si>
  <si>
    <t>Cables de conexión Siemens 3RX 8000 0BB42 1AFO ; Ref C110 2 Part Nr 113949 o equivalente</t>
  </si>
  <si>
    <t>Presostatos JOUCOMATIC ; 3RX 8000 0BB42 1AFO o equivalente</t>
  </si>
  <si>
    <t>Unidad de acondicionamiento puertas neumáticas Filtro y lubricador 3/8 ; Ref. 30400009 o equivalente</t>
  </si>
  <si>
    <t>Temporizador Schneider ; Ref. A40122511 o equivalente</t>
  </si>
  <si>
    <t>LOGO Power Siemens ; RE7 TL 11BU o equivalente</t>
  </si>
  <si>
    <t>Siemens LOGO!! ; Ref.6EP1332-1SH42 o equivalente</t>
  </si>
  <si>
    <t>Siemens modulo ; Ref. 6ED1 055-1M00-0BA1 o equivalente</t>
  </si>
  <si>
    <t>Manómetro 1/8" ; Ref. 6ED1 052-1M00-0BA5 o equivalente</t>
  </si>
  <si>
    <t>Temporizador Schneider ; Ref. 716400 o equivalente</t>
  </si>
  <si>
    <t>Cilindro Pneumax  ; Ref. RE7 TL 13BU o equivalente</t>
  </si>
  <si>
    <t>Rotula esférica  ; Ref. 1319.125.400.01 o equivalente</t>
  </si>
  <si>
    <t>Articulación escuadra trasera  ; Ref.1320.125.32F</t>
  </si>
  <si>
    <t>Unidad neumática FR+L 3/8 Talla 2 ; Ref. 1380.125.11F</t>
  </si>
  <si>
    <t>Filtro walker 4024746 ; Ref. 17206.BAD</t>
  </si>
  <si>
    <t>Lampara destellante SIRENA  ; Ref. PD1SK02 o equivalente</t>
  </si>
  <si>
    <t>Detector inductivo efector ; Ref. PMP12RG 1311 o equivalente</t>
  </si>
  <si>
    <t>Unidad acondicionamiento SMC ; Ref. ZBV-B1 24 V o equivalente</t>
  </si>
  <si>
    <t>Codo regulación PREVOST ; Ref. EUROTECH 12-24 V 20A o equivalente</t>
  </si>
  <si>
    <t>Fuente alimentación POLYLUX ; Ref. RPV BR1003 o equivalente</t>
  </si>
  <si>
    <t>Junta VA 60 diámetro ; Ref. FA1 230/400 V- 24V cc o equivalente</t>
  </si>
  <si>
    <t>Regulador macho NORGREN BSP G 1/2" ; Ref. 160920028 o equivalente</t>
  </si>
  <si>
    <t>Tuerca MSR6015 ; Ref. 16K514848 o equivalente</t>
  </si>
  <si>
    <t>Rodamiento FAG  ; Ref. MSR 60,1,5 SPIETH</t>
  </si>
  <si>
    <t>Cerradura HIMEL ; Ref. QJ212TVP o equivalente</t>
  </si>
  <si>
    <t>Detector inductivo CARLO GAVAZZI ; Ref. CDB/CRN o equivalente</t>
  </si>
  <si>
    <t>Distribuidor PNEUMAX ; Ref. IA30DSF10PO o equivalente</t>
  </si>
  <si>
    <t>Diferncial siemens ; Ref. 824.52.3.5.M2 o equivalente</t>
  </si>
  <si>
    <t>Pulsador emergencia MICRON ; Ref. 5SM3344-6 o equivalente</t>
  </si>
  <si>
    <t>SOPORTES CILINDROS ; ASCO JOUCOMATIC REF. 43400259 o equivalente</t>
  </si>
  <si>
    <t>SOPORTES CILINDROS ; ASCO JOUCOMATIC Ref. P493A5122000A00 o equivalente</t>
  </si>
  <si>
    <t>UNION T IGUAL Ø 10. ; REF. LEGRIS: 3104 10 00 o equivalente</t>
  </si>
  <si>
    <t>CODO MACHO ¼’’ Ø 10. ; REF. LEGRIS: 3109 10 13 o equivalente</t>
  </si>
  <si>
    <t>RACOR RECTO HEMBRA ¼’’ Ø 10. ; REF. LEGRIS: 3114 10 13 o equivalente</t>
  </si>
  <si>
    <t>CODO MACHO ¼’’ Ø 6 ; REF. LEGRIS: 3109 06 13. o equivalente</t>
  </si>
  <si>
    <t>Kit de reparación cilindros Joucomatic ; neumatics 97801551     1M4 o equivalente</t>
  </si>
  <si>
    <t>Kit de reparación de cilindros Joucomatic ; neumatics 97801543 3U9 o equivalente</t>
  </si>
  <si>
    <t>Kit reparación cilindros Joucomatic ; REF 97801658 4 P8  o equivalente</t>
  </si>
  <si>
    <t>Biconos latón 14 mm Legris ; Ref. 1241400  o equivalente</t>
  </si>
  <si>
    <t>Cartuchos de 400 gr grasa Shell ; Shell Gadus S2 V220 2 o equivalente</t>
  </si>
  <si>
    <t>Goma negra lateral  ; REF. 40004005 Negro LON JESNE o equivalente</t>
  </si>
  <si>
    <t>Filtros de aceite MANN ; MANN W962-14 o equivalente</t>
  </si>
  <si>
    <t>Filtros de aceite MANN ; MANN C 1450 o equivalente</t>
  </si>
  <si>
    <t>Electroválvula Parker  ; P/N 362160 orif 35mm 1 1/4 " o equivalente</t>
  </si>
  <si>
    <t>Solenoide Parker  ; Parker 48V 9W o equivalente</t>
  </si>
  <si>
    <t>Solenoide Parker ; P/N 439501 24V DC 9W  o equivalente</t>
  </si>
  <si>
    <t>TUBO NYLON 6 X 4mm ; Norgren o equivalente</t>
  </si>
  <si>
    <t>EMPALME RECTO DE 10mm ; Norgren o equivalente</t>
  </si>
  <si>
    <t>EMPALME RECTO DE 6 mm ; Norgren o equivalente</t>
  </si>
  <si>
    <t>LLAVE A/PRESION PARKER  ; BR01/09 DN 6 1/4" BSP o equivalente</t>
  </si>
  <si>
    <t>ACTUADOR NEUMÁTICO GENEBRE ; TYPE: GNP-44 8 BAR MAX- o equivalente</t>
  </si>
  <si>
    <t>Portacable Kabelschlepp 0555 (Completo) ; REF.030 150 160  o equivalente</t>
  </si>
  <si>
    <t>Cadena portacables murrplastik ; REF 052230 296 200 0 0 5000 o equivalente</t>
  </si>
  <si>
    <t>Detector DBC Electronic ; DCA30/4609 KS PNP o equivalente</t>
  </si>
  <si>
    <t>Soporte taco fijación superior LON JESNE ; FR+L-200-3/8 I) MOPAC o equivalente</t>
  </si>
  <si>
    <t>Distribuidor Joucomatic  ; Ref. 0-10 bar salida trasera (Esfera 45mm) o equivalente</t>
  </si>
  <si>
    <t xml:space="preserve">Casquillo aluminio embolo ; Ref.5500048 </t>
  </si>
  <si>
    <t>Control LUTZE  ; 38,4x26,0 Ref 382625 o equivalente</t>
  </si>
  <si>
    <t>Fotocelula Carlo GAVAZZI ; Ref. CTLA 6000 24 V  o equivalente</t>
  </si>
  <si>
    <t>Lampara Schneider ; Ref. IA2010-BBOA o equivalente</t>
  </si>
  <si>
    <t>Cargador EUROTECH ; Ref. AC30A-F03-D o equivalente</t>
  </si>
  <si>
    <t>Piezas cruz hembra NORGREN G 1/4" ; Ref. 1278500 o equivalente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</si>
</sst>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37">
    <xf numFmtId="0" fontId="0" fillId="0" borderId="0" xfId="0"/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 applyAlignment="1">
      <alignment wrapText="1"/>
    </xf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10" fontId="3" fillId="6" borderId="4" xfId="0" quotePrefix="1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1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4" fontId="3" fillId="3" borderId="0" xfId="0" applyNumberFormat="1" applyFont="1" applyFill="1" applyProtection="1">
      <protection locked="0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2">
    <cellStyle name="Normal" xfId="0" builtinId="0"/>
    <cellStyle name="Normal 2" xfId="1" xr:uid="{8E04EBDA-9A87-4156-A426-1D41EF6C36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D55E11D0-1112-45C8-B412-24927BE4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6212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831B1C5-7455-42A8-B8B3-A4970F23DB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8117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161106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D31753EC-D355-4C5D-BF1B-C70DCCB10C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9069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180156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9908959B-8882-4F97-A8B7-D00A22A420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70974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33"/>
  <sheetViews>
    <sheetView tabSelected="1" topLeftCell="B1" zoomScaleNormal="100" workbookViewId="0">
      <selection activeCell="H101" sqref="H101"/>
    </sheetView>
  </sheetViews>
  <sheetFormatPr baseColWidth="10" defaultColWidth="11.42578125" defaultRowHeight="15" x14ac:dyDescent="0.25"/>
  <cols>
    <col min="1" max="1" width="28.28515625" customWidth="1"/>
    <col min="2" max="2" width="56" bestFit="1" customWidth="1"/>
    <col min="3" max="3" width="112.42578125" bestFit="1" customWidth="1"/>
    <col min="4" max="4" width="18.7109375" customWidth="1"/>
    <col min="5" max="5" width="30.5703125" style="2" customWidth="1"/>
    <col min="6" max="6" width="18" style="2" bestFit="1" customWidth="1"/>
    <col min="7" max="7" width="22.5703125" style="3" customWidth="1"/>
    <col min="8" max="8" width="19.7109375" bestFit="1" customWidth="1"/>
    <col min="9" max="9" width="18.7109375" style="2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1" t="s">
        <v>0</v>
      </c>
      <c r="H1" s="1" t="s">
        <v>1</v>
      </c>
    </row>
    <row r="2" spans="1:9" ht="15.75" thickBot="1" x14ac:dyDescent="0.3">
      <c r="A2" s="4" t="s">
        <v>2</v>
      </c>
      <c r="B2" s="5">
        <v>1</v>
      </c>
    </row>
    <row r="3" spans="1:9" ht="15" customHeight="1" thickBot="1" x14ac:dyDescent="0.3">
      <c r="A3" s="28" t="s">
        <v>3</v>
      </c>
      <c r="B3" s="29"/>
      <c r="C3" s="30"/>
      <c r="D3" s="6">
        <f>SUM(G:G)</f>
        <v>230000</v>
      </c>
      <c r="E3" s="28" t="s">
        <v>4</v>
      </c>
      <c r="F3" s="29"/>
      <c r="G3" s="30"/>
      <c r="H3" s="6">
        <f>SUM(I:I)</f>
        <v>0</v>
      </c>
    </row>
    <row r="4" spans="1:9" ht="15" customHeight="1" thickBot="1" x14ac:dyDescent="0.3">
      <c r="A4" s="7" t="s">
        <v>5</v>
      </c>
      <c r="B4" s="8">
        <v>0</v>
      </c>
      <c r="C4" s="9" t="s">
        <v>6</v>
      </c>
      <c r="D4" s="10">
        <f>ROUND($D$3*B4,2)</f>
        <v>0</v>
      </c>
      <c r="E4" s="7" t="s">
        <v>7</v>
      </c>
      <c r="F4" s="11">
        <v>0</v>
      </c>
      <c r="G4" s="9" t="s">
        <v>6</v>
      </c>
      <c r="H4" s="10">
        <f>ROUND($H$3*F4,2)</f>
        <v>0</v>
      </c>
    </row>
    <row r="5" spans="1:9" ht="15.75" thickBot="1" x14ac:dyDescent="0.3">
      <c r="A5" s="7" t="s">
        <v>30</v>
      </c>
      <c r="B5" s="8">
        <v>0</v>
      </c>
      <c r="C5" s="9" t="s">
        <v>8</v>
      </c>
      <c r="D5" s="10">
        <f>ROUND($D$3*B5,2)</f>
        <v>0</v>
      </c>
      <c r="E5" s="7" t="s">
        <v>9</v>
      </c>
      <c r="F5" s="11">
        <v>0</v>
      </c>
      <c r="G5" s="9" t="s">
        <v>8</v>
      </c>
      <c r="H5" s="10">
        <f>ROUND($H$3*F5,2)</f>
        <v>0</v>
      </c>
    </row>
    <row r="6" spans="1:9" ht="15.75" thickBot="1" x14ac:dyDescent="0.3">
      <c r="A6" s="31" t="s">
        <v>10</v>
      </c>
      <c r="B6" s="32"/>
      <c r="C6" s="33"/>
      <c r="D6" s="10">
        <f>SUM(D3,D4,D5)</f>
        <v>230000</v>
      </c>
      <c r="E6" s="31" t="s">
        <v>11</v>
      </c>
      <c r="F6" s="32"/>
      <c r="G6" s="33"/>
      <c r="H6" s="10">
        <f>SUM(H3,H4,H5)</f>
        <v>0</v>
      </c>
    </row>
    <row r="7" spans="1:9" ht="15.75" thickBot="1" x14ac:dyDescent="0.3">
      <c r="A7" s="12" t="s">
        <v>12</v>
      </c>
      <c r="B7" s="13">
        <v>0.21</v>
      </c>
      <c r="C7" s="9" t="s">
        <v>13</v>
      </c>
      <c r="D7" s="10">
        <f>ROUND($D$6*B7,2)</f>
        <v>48300</v>
      </c>
      <c r="E7" s="14" t="s">
        <v>12</v>
      </c>
      <c r="F7" s="15">
        <f>B7</f>
        <v>0.21</v>
      </c>
      <c r="G7" s="9" t="s">
        <v>13</v>
      </c>
      <c r="H7" s="10">
        <f>ROUND($H$6*F7,2)</f>
        <v>0</v>
      </c>
    </row>
    <row r="8" spans="1:9" ht="15.75" thickBot="1" x14ac:dyDescent="0.3">
      <c r="A8" s="34" t="s">
        <v>14</v>
      </c>
      <c r="B8" s="35"/>
      <c r="C8" s="36"/>
      <c r="D8" s="16">
        <f>SUM(D6:D7)</f>
        <v>278300</v>
      </c>
      <c r="E8" s="34" t="s">
        <v>15</v>
      </c>
      <c r="F8" s="35"/>
      <c r="G8" s="36"/>
      <c r="H8" s="16">
        <f>SUM(H6:H7)</f>
        <v>0</v>
      </c>
    </row>
    <row r="9" spans="1:9" ht="15.75" thickBot="1" x14ac:dyDescent="0.3"/>
    <row r="10" spans="1:9" ht="15.75" thickBot="1" x14ac:dyDescent="0.3">
      <c r="A10" s="17"/>
      <c r="F10" s="26" t="s">
        <v>16</v>
      </c>
      <c r="G10" s="27"/>
      <c r="H10" s="26" t="s">
        <v>17</v>
      </c>
      <c r="I10" s="27"/>
    </row>
    <row r="11" spans="1:9" x14ac:dyDescent="0.25">
      <c r="A11" s="18" t="s">
        <v>18</v>
      </c>
      <c r="B11" s="18" t="s">
        <v>19</v>
      </c>
      <c r="C11" s="18" t="s">
        <v>20</v>
      </c>
      <c r="D11" s="18" t="s">
        <v>21</v>
      </c>
      <c r="E11" s="19" t="s">
        <v>22</v>
      </c>
      <c r="F11" s="19" t="s">
        <v>23</v>
      </c>
      <c r="G11" s="18" t="s">
        <v>24</v>
      </c>
      <c r="H11" s="18" t="s">
        <v>25</v>
      </c>
      <c r="I11" s="18" t="s">
        <v>26</v>
      </c>
    </row>
    <row r="12" spans="1:9" x14ac:dyDescent="0.25">
      <c r="A12" s="20" t="s">
        <v>27</v>
      </c>
      <c r="B12" s="20" t="s">
        <v>28</v>
      </c>
      <c r="C12" s="20" t="s">
        <v>34</v>
      </c>
      <c r="D12" s="20"/>
      <c r="E12" s="21"/>
      <c r="F12" s="21"/>
      <c r="G12" s="20"/>
      <c r="H12" s="21"/>
      <c r="I12" s="21"/>
    </row>
    <row r="13" spans="1:9" x14ac:dyDescent="0.25">
      <c r="A13" s="20" t="s">
        <v>29</v>
      </c>
      <c r="B13" s="20" t="s">
        <v>32</v>
      </c>
      <c r="C13" t="s">
        <v>33</v>
      </c>
      <c r="D13" s="20"/>
      <c r="E13" s="21"/>
      <c r="F13" s="21"/>
      <c r="G13" s="20"/>
      <c r="H13" s="21"/>
      <c r="I13" s="21"/>
    </row>
    <row r="14" spans="1:9" x14ac:dyDescent="0.25">
      <c r="A14" s="20"/>
      <c r="B14" s="20" t="s">
        <v>35</v>
      </c>
      <c r="C14" t="s">
        <v>155</v>
      </c>
      <c r="D14" s="22" t="s">
        <v>31</v>
      </c>
      <c r="E14" s="21">
        <v>20</v>
      </c>
      <c r="F14" s="21">
        <v>4</v>
      </c>
      <c r="G14" s="23">
        <f>ROUND(E14*F14,2)</f>
        <v>80</v>
      </c>
      <c r="H14" s="25"/>
      <c r="I14" s="24">
        <f t="shared" ref="I14:I77" si="0">ROUND(E14*H14,2)</f>
        <v>0</v>
      </c>
    </row>
    <row r="15" spans="1:9" x14ac:dyDescent="0.25">
      <c r="B15" s="20" t="s">
        <v>36</v>
      </c>
      <c r="C15" t="s">
        <v>156</v>
      </c>
      <c r="D15" s="22" t="s">
        <v>31</v>
      </c>
      <c r="E15" s="21">
        <v>20</v>
      </c>
      <c r="F15" s="21">
        <v>4</v>
      </c>
      <c r="G15" s="23">
        <f t="shared" ref="G15:G78" si="1">ROUND(E15*F15,2)</f>
        <v>80</v>
      </c>
      <c r="H15" s="25"/>
      <c r="I15" s="24">
        <f t="shared" si="0"/>
        <v>0</v>
      </c>
    </row>
    <row r="16" spans="1:9" x14ac:dyDescent="0.25">
      <c r="B16" s="20" t="s">
        <v>37</v>
      </c>
      <c r="C16" t="s">
        <v>259</v>
      </c>
      <c r="D16" s="22" t="s">
        <v>31</v>
      </c>
      <c r="E16" s="2">
        <v>300</v>
      </c>
      <c r="F16" s="21">
        <v>20.5</v>
      </c>
      <c r="G16" s="23">
        <f t="shared" si="1"/>
        <v>6150</v>
      </c>
      <c r="H16" s="25"/>
      <c r="I16" s="24">
        <f t="shared" si="0"/>
        <v>0</v>
      </c>
    </row>
    <row r="17" spans="2:9" x14ac:dyDescent="0.25">
      <c r="B17" s="20" t="s">
        <v>38</v>
      </c>
      <c r="C17" t="s">
        <v>260</v>
      </c>
      <c r="D17" s="22" t="s">
        <v>31</v>
      </c>
      <c r="E17" s="2">
        <v>125</v>
      </c>
      <c r="F17" s="21">
        <v>12</v>
      </c>
      <c r="G17" s="23">
        <f t="shared" si="1"/>
        <v>1500</v>
      </c>
      <c r="H17" s="25"/>
      <c r="I17" s="24">
        <f t="shared" si="0"/>
        <v>0</v>
      </c>
    </row>
    <row r="18" spans="2:9" x14ac:dyDescent="0.25">
      <c r="B18" s="20" t="s">
        <v>39</v>
      </c>
      <c r="C18" t="s">
        <v>261</v>
      </c>
      <c r="D18" s="22" t="s">
        <v>31</v>
      </c>
      <c r="E18" s="2">
        <v>50</v>
      </c>
      <c r="F18" s="21">
        <v>8.5</v>
      </c>
      <c r="G18" s="23">
        <f t="shared" si="1"/>
        <v>425</v>
      </c>
      <c r="H18" s="25"/>
      <c r="I18" s="24">
        <f t="shared" si="0"/>
        <v>0</v>
      </c>
    </row>
    <row r="19" spans="2:9" x14ac:dyDescent="0.25">
      <c r="B19" s="20" t="s">
        <v>40</v>
      </c>
      <c r="C19" t="s">
        <v>157</v>
      </c>
      <c r="D19" s="22" t="s">
        <v>31</v>
      </c>
      <c r="E19" s="2">
        <v>25</v>
      </c>
      <c r="F19" s="21">
        <v>433</v>
      </c>
      <c r="G19" s="23">
        <f t="shared" si="1"/>
        <v>10825</v>
      </c>
      <c r="H19" s="25"/>
      <c r="I19" s="24">
        <f t="shared" si="0"/>
        <v>0</v>
      </c>
    </row>
    <row r="20" spans="2:9" x14ac:dyDescent="0.25">
      <c r="B20" s="20" t="s">
        <v>41</v>
      </c>
      <c r="C20" s="20" t="s">
        <v>262</v>
      </c>
      <c r="D20" s="22" t="s">
        <v>31</v>
      </c>
      <c r="E20" s="2">
        <v>10</v>
      </c>
      <c r="F20" s="21">
        <v>41.5</v>
      </c>
      <c r="G20" s="23">
        <f t="shared" si="1"/>
        <v>415</v>
      </c>
      <c r="H20" s="25"/>
      <c r="I20" s="24">
        <f t="shared" si="0"/>
        <v>0</v>
      </c>
    </row>
    <row r="21" spans="2:9" x14ac:dyDescent="0.25">
      <c r="B21" s="20" t="s">
        <v>42</v>
      </c>
      <c r="C21" s="20" t="s">
        <v>263</v>
      </c>
      <c r="D21" s="22" t="s">
        <v>31</v>
      </c>
      <c r="E21" s="2">
        <v>5</v>
      </c>
      <c r="F21" s="2">
        <v>136</v>
      </c>
      <c r="G21" s="23">
        <f t="shared" si="1"/>
        <v>680</v>
      </c>
      <c r="H21" s="25"/>
      <c r="I21" s="24">
        <f t="shared" si="0"/>
        <v>0</v>
      </c>
    </row>
    <row r="22" spans="2:9" x14ac:dyDescent="0.25">
      <c r="B22" s="20" t="s">
        <v>43</v>
      </c>
      <c r="C22" s="20" t="s">
        <v>242</v>
      </c>
      <c r="D22" s="22" t="s">
        <v>31</v>
      </c>
      <c r="E22" s="2">
        <v>10</v>
      </c>
      <c r="F22" s="2">
        <v>30.5</v>
      </c>
      <c r="G22" s="23">
        <f t="shared" si="1"/>
        <v>305</v>
      </c>
      <c r="H22" s="25"/>
      <c r="I22" s="24">
        <f t="shared" si="0"/>
        <v>0</v>
      </c>
    </row>
    <row r="23" spans="2:9" x14ac:dyDescent="0.25">
      <c r="B23" s="20" t="s">
        <v>44</v>
      </c>
      <c r="C23" t="s">
        <v>243</v>
      </c>
      <c r="D23" s="22" t="s">
        <v>31</v>
      </c>
      <c r="E23" s="2">
        <v>10</v>
      </c>
      <c r="F23" s="2">
        <v>30.5</v>
      </c>
      <c r="G23" s="23">
        <f t="shared" si="1"/>
        <v>305</v>
      </c>
      <c r="H23" s="25"/>
      <c r="I23" s="24">
        <f t="shared" si="0"/>
        <v>0</v>
      </c>
    </row>
    <row r="24" spans="2:9" x14ac:dyDescent="0.25">
      <c r="B24" s="20" t="s">
        <v>45</v>
      </c>
      <c r="C24" t="s">
        <v>158</v>
      </c>
      <c r="D24" s="22" t="s">
        <v>31</v>
      </c>
      <c r="E24" s="2">
        <v>50</v>
      </c>
      <c r="F24" s="2">
        <v>43.5</v>
      </c>
      <c r="G24" s="23">
        <f t="shared" si="1"/>
        <v>2175</v>
      </c>
      <c r="H24" s="25"/>
      <c r="I24" s="24">
        <f t="shared" si="0"/>
        <v>0</v>
      </c>
    </row>
    <row r="25" spans="2:9" x14ac:dyDescent="0.25">
      <c r="B25" s="20" t="s">
        <v>46</v>
      </c>
      <c r="C25" t="s">
        <v>244</v>
      </c>
      <c r="D25" s="22" t="s">
        <v>31</v>
      </c>
      <c r="E25" s="2">
        <v>50</v>
      </c>
      <c r="F25" s="2">
        <v>19.5</v>
      </c>
      <c r="G25" s="23">
        <f t="shared" si="1"/>
        <v>975</v>
      </c>
      <c r="H25" s="25"/>
      <c r="I25" s="24">
        <f t="shared" si="0"/>
        <v>0</v>
      </c>
    </row>
    <row r="26" spans="2:9" x14ac:dyDescent="0.25">
      <c r="B26" s="20" t="s">
        <v>47</v>
      </c>
      <c r="C26" t="s">
        <v>245</v>
      </c>
      <c r="D26" s="22" t="s">
        <v>31</v>
      </c>
      <c r="E26" s="2">
        <v>50</v>
      </c>
      <c r="F26" s="2">
        <v>20.6</v>
      </c>
      <c r="G26" s="23">
        <f t="shared" si="1"/>
        <v>1030</v>
      </c>
      <c r="H26" s="25"/>
      <c r="I26" s="24">
        <f t="shared" si="0"/>
        <v>0</v>
      </c>
    </row>
    <row r="27" spans="2:9" x14ac:dyDescent="0.25">
      <c r="B27" s="20" t="s">
        <v>48</v>
      </c>
      <c r="C27" t="s">
        <v>246</v>
      </c>
      <c r="D27" s="22" t="s">
        <v>31</v>
      </c>
      <c r="E27" s="2">
        <v>50</v>
      </c>
      <c r="F27" s="2">
        <v>38</v>
      </c>
      <c r="G27" s="23">
        <f t="shared" si="1"/>
        <v>1900</v>
      </c>
      <c r="H27" s="25"/>
      <c r="I27" s="24">
        <f t="shared" si="0"/>
        <v>0</v>
      </c>
    </row>
    <row r="28" spans="2:9" x14ac:dyDescent="0.25">
      <c r="B28" s="20" t="s">
        <v>49</v>
      </c>
      <c r="C28" t="s">
        <v>247</v>
      </c>
      <c r="D28" s="22" t="s">
        <v>31</v>
      </c>
      <c r="E28" s="2">
        <v>50</v>
      </c>
      <c r="F28" s="2">
        <v>20</v>
      </c>
      <c r="G28" s="23">
        <f t="shared" si="1"/>
        <v>1000</v>
      </c>
      <c r="H28" s="25"/>
      <c r="I28" s="24">
        <f t="shared" si="0"/>
        <v>0</v>
      </c>
    </row>
    <row r="29" spans="2:9" x14ac:dyDescent="0.25">
      <c r="B29" s="20" t="s">
        <v>50</v>
      </c>
      <c r="C29" t="s">
        <v>159</v>
      </c>
      <c r="D29" s="22" t="s">
        <v>31</v>
      </c>
      <c r="E29" s="2">
        <v>5</v>
      </c>
      <c r="F29" s="2">
        <v>16</v>
      </c>
      <c r="G29" s="23">
        <f t="shared" si="1"/>
        <v>80</v>
      </c>
      <c r="H29" s="25"/>
      <c r="I29" s="24">
        <f t="shared" si="0"/>
        <v>0</v>
      </c>
    </row>
    <row r="30" spans="2:9" x14ac:dyDescent="0.25">
      <c r="B30" s="20" t="s">
        <v>51</v>
      </c>
      <c r="C30" t="s">
        <v>160</v>
      </c>
      <c r="D30" s="22" t="s">
        <v>31</v>
      </c>
      <c r="E30" s="2">
        <v>10</v>
      </c>
      <c r="F30" s="2">
        <v>26</v>
      </c>
      <c r="G30" s="23">
        <f t="shared" si="1"/>
        <v>260</v>
      </c>
      <c r="H30" s="25"/>
      <c r="I30" s="24">
        <f t="shared" si="0"/>
        <v>0</v>
      </c>
    </row>
    <row r="31" spans="2:9" x14ac:dyDescent="0.25">
      <c r="B31" s="20" t="s">
        <v>52</v>
      </c>
      <c r="C31" t="s">
        <v>161</v>
      </c>
      <c r="D31" s="22" t="s">
        <v>31</v>
      </c>
      <c r="E31" s="2">
        <v>8</v>
      </c>
      <c r="F31" s="2">
        <v>40</v>
      </c>
      <c r="G31" s="23">
        <f t="shared" si="1"/>
        <v>320</v>
      </c>
      <c r="H31" s="25"/>
      <c r="I31" s="24">
        <f t="shared" si="0"/>
        <v>0</v>
      </c>
    </row>
    <row r="32" spans="2:9" x14ac:dyDescent="0.25">
      <c r="B32" s="20" t="s">
        <v>53</v>
      </c>
      <c r="C32" t="s">
        <v>162</v>
      </c>
      <c r="D32" s="22" t="s">
        <v>31</v>
      </c>
      <c r="E32" s="2">
        <v>10</v>
      </c>
      <c r="F32" s="2">
        <v>150</v>
      </c>
      <c r="G32" s="23">
        <f t="shared" si="1"/>
        <v>1500</v>
      </c>
      <c r="H32" s="25"/>
      <c r="I32" s="24">
        <f t="shared" si="0"/>
        <v>0</v>
      </c>
    </row>
    <row r="33" spans="2:9" x14ac:dyDescent="0.25">
      <c r="B33" s="20" t="s">
        <v>54</v>
      </c>
      <c r="C33" t="s">
        <v>248</v>
      </c>
      <c r="D33" s="22" t="s">
        <v>31</v>
      </c>
      <c r="E33" s="2">
        <v>25</v>
      </c>
      <c r="F33" s="2">
        <v>135</v>
      </c>
      <c r="G33" s="23">
        <f t="shared" si="1"/>
        <v>3375</v>
      </c>
      <c r="H33" s="25"/>
      <c r="I33" s="24">
        <f t="shared" si="0"/>
        <v>0</v>
      </c>
    </row>
    <row r="34" spans="2:9" x14ac:dyDescent="0.25">
      <c r="B34" s="20" t="s">
        <v>55</v>
      </c>
      <c r="C34" t="s">
        <v>249</v>
      </c>
      <c r="D34" s="22" t="s">
        <v>31</v>
      </c>
      <c r="E34" s="2">
        <v>15</v>
      </c>
      <c r="F34" s="2">
        <v>55</v>
      </c>
      <c r="G34" s="23">
        <f t="shared" si="1"/>
        <v>825</v>
      </c>
      <c r="H34" s="25"/>
      <c r="I34" s="24">
        <f t="shared" si="0"/>
        <v>0</v>
      </c>
    </row>
    <row r="35" spans="2:9" x14ac:dyDescent="0.25">
      <c r="B35" s="20" t="s">
        <v>56</v>
      </c>
      <c r="C35" t="s">
        <v>163</v>
      </c>
      <c r="D35" s="22" t="s">
        <v>31</v>
      </c>
      <c r="E35" s="2">
        <v>10</v>
      </c>
      <c r="F35" s="2">
        <v>75</v>
      </c>
      <c r="G35" s="23">
        <f t="shared" si="1"/>
        <v>750</v>
      </c>
      <c r="H35" s="25"/>
      <c r="I35" s="24">
        <f t="shared" si="0"/>
        <v>0</v>
      </c>
    </row>
    <row r="36" spans="2:9" x14ac:dyDescent="0.25">
      <c r="B36" s="20" t="s">
        <v>57</v>
      </c>
      <c r="C36" t="s">
        <v>164</v>
      </c>
      <c r="D36" s="22" t="s">
        <v>31</v>
      </c>
      <c r="E36" s="2">
        <v>60</v>
      </c>
      <c r="F36" s="2">
        <v>46</v>
      </c>
      <c r="G36" s="23">
        <f t="shared" si="1"/>
        <v>2760</v>
      </c>
      <c r="H36" s="25"/>
      <c r="I36" s="24">
        <f t="shared" si="0"/>
        <v>0</v>
      </c>
    </row>
    <row r="37" spans="2:9" x14ac:dyDescent="0.25">
      <c r="B37" s="20" t="s">
        <v>58</v>
      </c>
      <c r="C37" t="s">
        <v>165</v>
      </c>
      <c r="D37" s="22" t="s">
        <v>31</v>
      </c>
      <c r="E37" s="2">
        <v>10</v>
      </c>
      <c r="F37" s="2">
        <v>55</v>
      </c>
      <c r="G37" s="23">
        <f t="shared" si="1"/>
        <v>550</v>
      </c>
      <c r="H37" s="25"/>
      <c r="I37" s="24">
        <f t="shared" si="0"/>
        <v>0</v>
      </c>
    </row>
    <row r="38" spans="2:9" x14ac:dyDescent="0.25">
      <c r="B38" s="20" t="s">
        <v>59</v>
      </c>
      <c r="C38" t="s">
        <v>166</v>
      </c>
      <c r="D38" s="22" t="s">
        <v>31</v>
      </c>
      <c r="E38" s="2">
        <v>15</v>
      </c>
      <c r="F38" s="2">
        <v>28</v>
      </c>
      <c r="G38" s="23">
        <f t="shared" si="1"/>
        <v>420</v>
      </c>
      <c r="H38" s="25"/>
      <c r="I38" s="24">
        <f t="shared" si="0"/>
        <v>0</v>
      </c>
    </row>
    <row r="39" spans="2:9" x14ac:dyDescent="0.25">
      <c r="B39" s="20" t="s">
        <v>60</v>
      </c>
      <c r="C39" t="s">
        <v>167</v>
      </c>
      <c r="D39" s="22" t="s">
        <v>31</v>
      </c>
      <c r="E39" s="2">
        <v>20</v>
      </c>
      <c r="F39" s="2">
        <v>35</v>
      </c>
      <c r="G39" s="23">
        <f t="shared" si="1"/>
        <v>700</v>
      </c>
      <c r="H39" s="25"/>
      <c r="I39" s="24">
        <f t="shared" si="0"/>
        <v>0</v>
      </c>
    </row>
    <row r="40" spans="2:9" x14ac:dyDescent="0.25">
      <c r="B40" s="20" t="s">
        <v>61</v>
      </c>
      <c r="C40" t="s">
        <v>250</v>
      </c>
      <c r="D40" s="22" t="s">
        <v>31</v>
      </c>
      <c r="E40" s="2">
        <v>25</v>
      </c>
      <c r="F40" s="2">
        <v>120</v>
      </c>
      <c r="G40" s="23">
        <f t="shared" si="1"/>
        <v>3000</v>
      </c>
      <c r="H40" s="25"/>
      <c r="I40" s="24">
        <f t="shared" si="0"/>
        <v>0</v>
      </c>
    </row>
    <row r="41" spans="2:9" x14ac:dyDescent="0.25">
      <c r="B41" s="20" t="s">
        <v>62</v>
      </c>
      <c r="C41" t="s">
        <v>168</v>
      </c>
      <c r="D41" s="22" t="s">
        <v>31</v>
      </c>
      <c r="E41" s="2">
        <v>2</v>
      </c>
      <c r="F41" s="2">
        <v>750</v>
      </c>
      <c r="G41" s="23">
        <f t="shared" si="1"/>
        <v>1500</v>
      </c>
      <c r="H41" s="25"/>
      <c r="I41" s="24">
        <f t="shared" si="0"/>
        <v>0</v>
      </c>
    </row>
    <row r="42" spans="2:9" x14ac:dyDescent="0.25">
      <c r="B42" s="20" t="s">
        <v>63</v>
      </c>
      <c r="C42" t="s">
        <v>169</v>
      </c>
      <c r="D42" s="22" t="s">
        <v>31</v>
      </c>
      <c r="E42" s="2">
        <v>10</v>
      </c>
      <c r="F42" s="2">
        <v>38</v>
      </c>
      <c r="G42" s="23">
        <f t="shared" si="1"/>
        <v>380</v>
      </c>
      <c r="H42" s="25"/>
      <c r="I42" s="24">
        <f t="shared" si="0"/>
        <v>0</v>
      </c>
    </row>
    <row r="43" spans="2:9" x14ac:dyDescent="0.25">
      <c r="B43" s="20" t="s">
        <v>64</v>
      </c>
      <c r="C43" t="s">
        <v>170</v>
      </c>
      <c r="D43" s="22" t="s">
        <v>31</v>
      </c>
      <c r="E43" s="2">
        <v>100</v>
      </c>
      <c r="F43" s="2">
        <v>48</v>
      </c>
      <c r="G43" s="23">
        <f t="shared" si="1"/>
        <v>4800</v>
      </c>
      <c r="H43" s="25"/>
      <c r="I43" s="24">
        <f t="shared" si="0"/>
        <v>0</v>
      </c>
    </row>
    <row r="44" spans="2:9" x14ac:dyDescent="0.25">
      <c r="B44" s="20" t="s">
        <v>65</v>
      </c>
      <c r="C44" t="s">
        <v>171</v>
      </c>
      <c r="D44" s="22" t="s">
        <v>31</v>
      </c>
      <c r="E44" s="2">
        <v>10</v>
      </c>
      <c r="F44" s="2">
        <v>100</v>
      </c>
      <c r="G44" s="23">
        <f t="shared" si="1"/>
        <v>1000</v>
      </c>
      <c r="H44" s="25"/>
      <c r="I44" s="24">
        <f t="shared" si="0"/>
        <v>0</v>
      </c>
    </row>
    <row r="45" spans="2:9" x14ac:dyDescent="0.25">
      <c r="B45" s="20" t="s">
        <v>66</v>
      </c>
      <c r="C45" t="s">
        <v>172</v>
      </c>
      <c r="D45" s="22" t="s">
        <v>31</v>
      </c>
      <c r="E45" s="2">
        <v>40</v>
      </c>
      <c r="F45" s="2">
        <v>245</v>
      </c>
      <c r="G45" s="23">
        <f t="shared" si="1"/>
        <v>9800</v>
      </c>
      <c r="H45" s="25"/>
      <c r="I45" s="24">
        <f t="shared" si="0"/>
        <v>0</v>
      </c>
    </row>
    <row r="46" spans="2:9" x14ac:dyDescent="0.25">
      <c r="B46" s="20" t="s">
        <v>67</v>
      </c>
      <c r="C46" t="s">
        <v>173</v>
      </c>
      <c r="D46" s="22" t="s">
        <v>31</v>
      </c>
      <c r="E46" s="2">
        <v>40</v>
      </c>
      <c r="F46" s="2">
        <v>245</v>
      </c>
      <c r="G46" s="23">
        <f t="shared" si="1"/>
        <v>9800</v>
      </c>
      <c r="H46" s="25"/>
      <c r="I46" s="24">
        <f t="shared" si="0"/>
        <v>0</v>
      </c>
    </row>
    <row r="47" spans="2:9" x14ac:dyDescent="0.25">
      <c r="B47" s="20" t="s">
        <v>68</v>
      </c>
      <c r="C47" t="s">
        <v>174</v>
      </c>
      <c r="D47" s="22" t="s">
        <v>31</v>
      </c>
      <c r="E47" s="2">
        <v>10</v>
      </c>
      <c r="F47" s="2">
        <v>25</v>
      </c>
      <c r="G47" s="23">
        <f t="shared" si="1"/>
        <v>250</v>
      </c>
      <c r="H47" s="25"/>
      <c r="I47" s="24">
        <f t="shared" si="0"/>
        <v>0</v>
      </c>
    </row>
    <row r="48" spans="2:9" x14ac:dyDescent="0.25">
      <c r="B48" s="20" t="s">
        <v>69</v>
      </c>
      <c r="C48" t="s">
        <v>264</v>
      </c>
      <c r="D48" s="22" t="s">
        <v>31</v>
      </c>
      <c r="E48" s="2">
        <v>10</v>
      </c>
      <c r="F48" s="2">
        <v>100</v>
      </c>
      <c r="G48" s="23">
        <f t="shared" si="1"/>
        <v>1000</v>
      </c>
      <c r="H48" s="25"/>
      <c r="I48" s="24">
        <f t="shared" si="0"/>
        <v>0</v>
      </c>
    </row>
    <row r="49" spans="2:9" x14ac:dyDescent="0.25">
      <c r="B49" s="20" t="s">
        <v>70</v>
      </c>
      <c r="C49" t="s">
        <v>175</v>
      </c>
      <c r="D49" s="22" t="s">
        <v>31</v>
      </c>
      <c r="E49" s="2">
        <v>10</v>
      </c>
      <c r="F49" s="2">
        <v>68</v>
      </c>
      <c r="G49" s="23">
        <f t="shared" si="1"/>
        <v>680</v>
      </c>
      <c r="H49" s="25"/>
      <c r="I49" s="24">
        <f t="shared" si="0"/>
        <v>0</v>
      </c>
    </row>
    <row r="50" spans="2:9" x14ac:dyDescent="0.25">
      <c r="B50" s="20" t="s">
        <v>71</v>
      </c>
      <c r="C50" t="s">
        <v>176</v>
      </c>
      <c r="D50" s="22" t="s">
        <v>31</v>
      </c>
      <c r="E50" s="2">
        <v>200</v>
      </c>
      <c r="F50" s="2">
        <v>4.5999999999999996</v>
      </c>
      <c r="G50" s="23">
        <f t="shared" si="1"/>
        <v>920</v>
      </c>
      <c r="H50" s="25"/>
      <c r="I50" s="24">
        <f t="shared" si="0"/>
        <v>0</v>
      </c>
    </row>
    <row r="51" spans="2:9" x14ac:dyDescent="0.25">
      <c r="B51" s="20" t="s">
        <v>72</v>
      </c>
      <c r="C51" t="s">
        <v>177</v>
      </c>
      <c r="D51" s="22" t="s">
        <v>31</v>
      </c>
      <c r="E51" s="2">
        <v>200</v>
      </c>
      <c r="F51" s="2">
        <v>4.5999999999999996</v>
      </c>
      <c r="G51" s="23">
        <f t="shared" si="1"/>
        <v>920</v>
      </c>
      <c r="H51" s="25"/>
      <c r="I51" s="24">
        <f t="shared" si="0"/>
        <v>0</v>
      </c>
    </row>
    <row r="52" spans="2:9" x14ac:dyDescent="0.25">
      <c r="B52" s="20" t="s">
        <v>73</v>
      </c>
      <c r="C52" t="s">
        <v>178</v>
      </c>
      <c r="D52" s="22" t="s">
        <v>31</v>
      </c>
      <c r="E52" s="2">
        <v>25</v>
      </c>
      <c r="F52" s="2">
        <v>46</v>
      </c>
      <c r="G52" s="23">
        <f t="shared" si="1"/>
        <v>1150</v>
      </c>
      <c r="H52" s="25"/>
      <c r="I52" s="24">
        <f t="shared" si="0"/>
        <v>0</v>
      </c>
    </row>
    <row r="53" spans="2:9" x14ac:dyDescent="0.25">
      <c r="B53" s="20" t="s">
        <v>74</v>
      </c>
      <c r="C53" t="s">
        <v>179</v>
      </c>
      <c r="D53" s="22" t="s">
        <v>31</v>
      </c>
      <c r="E53" s="2">
        <v>40</v>
      </c>
      <c r="F53" s="2">
        <v>190</v>
      </c>
      <c r="G53" s="23">
        <f t="shared" si="1"/>
        <v>7600</v>
      </c>
      <c r="H53" s="25"/>
      <c r="I53" s="24">
        <f t="shared" si="0"/>
        <v>0</v>
      </c>
    </row>
    <row r="54" spans="2:9" x14ac:dyDescent="0.25">
      <c r="B54" s="20" t="s">
        <v>75</v>
      </c>
      <c r="C54" t="s">
        <v>251</v>
      </c>
      <c r="D54" s="22" t="s">
        <v>31</v>
      </c>
      <c r="E54" s="2">
        <v>20</v>
      </c>
      <c r="F54" s="2">
        <v>3.5</v>
      </c>
      <c r="G54" s="23">
        <f t="shared" si="1"/>
        <v>70</v>
      </c>
      <c r="H54" s="25"/>
      <c r="I54" s="24">
        <f t="shared" si="0"/>
        <v>0</v>
      </c>
    </row>
    <row r="55" spans="2:9" x14ac:dyDescent="0.25">
      <c r="B55" s="20" t="s">
        <v>76</v>
      </c>
      <c r="C55" t="s">
        <v>265</v>
      </c>
      <c r="D55" s="22" t="s">
        <v>31</v>
      </c>
      <c r="E55" s="2">
        <v>15</v>
      </c>
      <c r="F55" s="2">
        <v>178</v>
      </c>
      <c r="G55" s="23">
        <f t="shared" si="1"/>
        <v>2670</v>
      </c>
      <c r="H55" s="25"/>
      <c r="I55" s="24">
        <f t="shared" si="0"/>
        <v>0</v>
      </c>
    </row>
    <row r="56" spans="2:9" x14ac:dyDescent="0.25">
      <c r="B56" s="20" t="s">
        <v>77</v>
      </c>
      <c r="C56" t="s">
        <v>180</v>
      </c>
      <c r="D56" s="22" t="s">
        <v>31</v>
      </c>
      <c r="E56" s="2">
        <v>100</v>
      </c>
      <c r="F56" s="2">
        <v>6</v>
      </c>
      <c r="G56" s="23">
        <f t="shared" si="1"/>
        <v>600</v>
      </c>
      <c r="H56" s="25"/>
      <c r="I56" s="24">
        <f t="shared" si="0"/>
        <v>0</v>
      </c>
    </row>
    <row r="57" spans="2:9" x14ac:dyDescent="0.25">
      <c r="B57" s="20" t="s">
        <v>78</v>
      </c>
      <c r="C57" t="s">
        <v>181</v>
      </c>
      <c r="D57" s="22" t="s">
        <v>31</v>
      </c>
      <c r="E57" s="2">
        <v>100</v>
      </c>
      <c r="F57" s="2">
        <v>6</v>
      </c>
      <c r="G57" s="23">
        <f t="shared" si="1"/>
        <v>600</v>
      </c>
      <c r="H57" s="25"/>
      <c r="I57" s="24">
        <f t="shared" si="0"/>
        <v>0</v>
      </c>
    </row>
    <row r="58" spans="2:9" x14ac:dyDescent="0.25">
      <c r="B58" s="20" t="s">
        <v>79</v>
      </c>
      <c r="C58" t="s">
        <v>252</v>
      </c>
      <c r="D58" s="22" t="s">
        <v>31</v>
      </c>
      <c r="E58" s="2">
        <v>30</v>
      </c>
      <c r="F58" s="2">
        <v>16.5</v>
      </c>
      <c r="G58" s="23">
        <f t="shared" si="1"/>
        <v>495</v>
      </c>
      <c r="H58" s="25"/>
      <c r="I58" s="24">
        <f t="shared" si="0"/>
        <v>0</v>
      </c>
    </row>
    <row r="59" spans="2:9" x14ac:dyDescent="0.25">
      <c r="B59" s="20" t="s">
        <v>80</v>
      </c>
      <c r="C59" t="s">
        <v>253</v>
      </c>
      <c r="D59" s="22" t="s">
        <v>31</v>
      </c>
      <c r="E59" s="2">
        <v>40</v>
      </c>
      <c r="F59" s="2">
        <v>245</v>
      </c>
      <c r="G59" s="23">
        <f t="shared" si="1"/>
        <v>9800</v>
      </c>
      <c r="H59" s="25"/>
      <c r="I59" s="24">
        <f t="shared" si="0"/>
        <v>0</v>
      </c>
    </row>
    <row r="60" spans="2:9" x14ac:dyDescent="0.25">
      <c r="B60" s="20" t="s">
        <v>81</v>
      </c>
      <c r="C60" t="s">
        <v>182</v>
      </c>
      <c r="D60" s="22" t="s">
        <v>31</v>
      </c>
      <c r="E60" s="2">
        <v>25</v>
      </c>
      <c r="F60" s="2">
        <v>182</v>
      </c>
      <c r="G60" s="23">
        <f t="shared" si="1"/>
        <v>4550</v>
      </c>
      <c r="H60" s="25"/>
      <c r="I60" s="24">
        <f t="shared" si="0"/>
        <v>0</v>
      </c>
    </row>
    <row r="61" spans="2:9" x14ac:dyDescent="0.25">
      <c r="B61" s="20" t="s">
        <v>82</v>
      </c>
      <c r="C61" t="s">
        <v>183</v>
      </c>
      <c r="D61" s="22" t="s">
        <v>31</v>
      </c>
      <c r="E61" s="2">
        <v>25</v>
      </c>
      <c r="F61" s="2">
        <v>500</v>
      </c>
      <c r="G61" s="23">
        <f t="shared" si="1"/>
        <v>12500</v>
      </c>
      <c r="H61" s="25"/>
      <c r="I61" s="24">
        <f t="shared" si="0"/>
        <v>0</v>
      </c>
    </row>
    <row r="62" spans="2:9" x14ac:dyDescent="0.25">
      <c r="B62" s="20" t="s">
        <v>83</v>
      </c>
      <c r="C62" t="s">
        <v>184</v>
      </c>
      <c r="D62" s="22" t="s">
        <v>31</v>
      </c>
      <c r="E62" s="2">
        <v>25</v>
      </c>
      <c r="F62" s="2">
        <v>225</v>
      </c>
      <c r="G62" s="23">
        <f t="shared" si="1"/>
        <v>5625</v>
      </c>
      <c r="H62" s="25"/>
      <c r="I62" s="24">
        <f t="shared" si="0"/>
        <v>0</v>
      </c>
    </row>
    <row r="63" spans="2:9" x14ac:dyDescent="0.25">
      <c r="B63" s="20" t="s">
        <v>84</v>
      </c>
      <c r="C63" t="s">
        <v>185</v>
      </c>
      <c r="D63" s="22" t="s">
        <v>31</v>
      </c>
      <c r="E63" s="2">
        <v>25</v>
      </c>
      <c r="F63" s="2">
        <v>250</v>
      </c>
      <c r="G63" s="23">
        <f t="shared" si="1"/>
        <v>6250</v>
      </c>
      <c r="H63" s="25"/>
      <c r="I63" s="24">
        <f t="shared" si="0"/>
        <v>0</v>
      </c>
    </row>
    <row r="64" spans="2:9" x14ac:dyDescent="0.25">
      <c r="B64" s="20" t="s">
        <v>85</v>
      </c>
      <c r="C64" t="s">
        <v>186</v>
      </c>
      <c r="D64" s="22" t="s">
        <v>31</v>
      </c>
      <c r="E64" s="2">
        <v>10</v>
      </c>
      <c r="F64" s="2">
        <v>189</v>
      </c>
      <c r="G64" s="23">
        <f t="shared" si="1"/>
        <v>1890</v>
      </c>
      <c r="H64" s="25"/>
      <c r="I64" s="24">
        <f t="shared" si="0"/>
        <v>0</v>
      </c>
    </row>
    <row r="65" spans="2:9" x14ac:dyDescent="0.25">
      <c r="B65" s="20" t="s">
        <v>86</v>
      </c>
      <c r="C65" t="s">
        <v>187</v>
      </c>
      <c r="D65" s="22" t="s">
        <v>31</v>
      </c>
      <c r="E65" s="2">
        <v>10</v>
      </c>
      <c r="F65" s="2">
        <v>53</v>
      </c>
      <c r="G65" s="23">
        <f t="shared" si="1"/>
        <v>530</v>
      </c>
      <c r="H65" s="25"/>
      <c r="I65" s="24">
        <f t="shared" si="0"/>
        <v>0</v>
      </c>
    </row>
    <row r="66" spans="2:9" x14ac:dyDescent="0.25">
      <c r="B66" s="20" t="s">
        <v>87</v>
      </c>
      <c r="C66" t="s">
        <v>254</v>
      </c>
      <c r="D66" s="22" t="s">
        <v>31</v>
      </c>
      <c r="E66" s="2">
        <v>10</v>
      </c>
      <c r="F66" s="2">
        <v>36</v>
      </c>
      <c r="G66" s="23">
        <f t="shared" si="1"/>
        <v>360</v>
      </c>
      <c r="H66" s="25"/>
      <c r="I66" s="24">
        <f t="shared" si="0"/>
        <v>0</v>
      </c>
    </row>
    <row r="67" spans="2:9" x14ac:dyDescent="0.25">
      <c r="B67" s="20" t="s">
        <v>88</v>
      </c>
      <c r="C67" t="s">
        <v>255</v>
      </c>
      <c r="D67" s="22" t="s">
        <v>31</v>
      </c>
      <c r="E67" s="2">
        <v>10</v>
      </c>
      <c r="F67" s="2">
        <v>28</v>
      </c>
      <c r="G67" s="23">
        <f t="shared" si="1"/>
        <v>280</v>
      </c>
      <c r="H67" s="25"/>
      <c r="I67" s="24">
        <f t="shared" si="0"/>
        <v>0</v>
      </c>
    </row>
    <row r="68" spans="2:9" x14ac:dyDescent="0.25">
      <c r="B68" s="20" t="s">
        <v>89</v>
      </c>
      <c r="C68" t="s">
        <v>188</v>
      </c>
      <c r="D68" s="22" t="s">
        <v>31</v>
      </c>
      <c r="E68" s="2">
        <v>2</v>
      </c>
      <c r="F68" s="2">
        <v>95</v>
      </c>
      <c r="G68" s="23">
        <f t="shared" si="1"/>
        <v>190</v>
      </c>
      <c r="H68" s="25"/>
      <c r="I68" s="24">
        <f t="shared" si="0"/>
        <v>0</v>
      </c>
    </row>
    <row r="69" spans="2:9" x14ac:dyDescent="0.25">
      <c r="B69" s="20" t="s">
        <v>90</v>
      </c>
      <c r="C69" t="s">
        <v>189</v>
      </c>
      <c r="D69" s="22" t="s">
        <v>31</v>
      </c>
      <c r="E69" s="2">
        <v>25</v>
      </c>
      <c r="F69" s="2">
        <v>19</v>
      </c>
      <c r="G69" s="23">
        <f t="shared" si="1"/>
        <v>475</v>
      </c>
      <c r="H69" s="25"/>
      <c r="I69" s="24">
        <f t="shared" si="0"/>
        <v>0</v>
      </c>
    </row>
    <row r="70" spans="2:9" x14ac:dyDescent="0.25">
      <c r="B70" s="20" t="s">
        <v>91</v>
      </c>
      <c r="C70" t="s">
        <v>190</v>
      </c>
      <c r="D70" s="22" t="s">
        <v>31</v>
      </c>
      <c r="E70" s="2">
        <v>25</v>
      </c>
      <c r="F70" s="2">
        <v>18.5</v>
      </c>
      <c r="G70" s="23">
        <f t="shared" si="1"/>
        <v>462.5</v>
      </c>
      <c r="H70" s="25"/>
      <c r="I70" s="24">
        <f t="shared" si="0"/>
        <v>0</v>
      </c>
    </row>
    <row r="71" spans="2:9" x14ac:dyDescent="0.25">
      <c r="B71" s="20" t="s">
        <v>92</v>
      </c>
      <c r="C71" t="s">
        <v>191</v>
      </c>
      <c r="D71" s="22" t="s">
        <v>31</v>
      </c>
      <c r="E71" s="2">
        <v>25</v>
      </c>
      <c r="F71" s="2">
        <v>38.5</v>
      </c>
      <c r="G71" s="23">
        <f t="shared" si="1"/>
        <v>962.5</v>
      </c>
      <c r="H71" s="25"/>
      <c r="I71" s="24">
        <f t="shared" si="0"/>
        <v>0</v>
      </c>
    </row>
    <row r="72" spans="2:9" x14ac:dyDescent="0.25">
      <c r="B72" s="20" t="s">
        <v>93</v>
      </c>
      <c r="C72" t="s">
        <v>192</v>
      </c>
      <c r="D72" s="22" t="s">
        <v>31</v>
      </c>
      <c r="E72" s="2">
        <v>50</v>
      </c>
      <c r="F72" s="2">
        <v>18.5</v>
      </c>
      <c r="G72" s="23">
        <f t="shared" si="1"/>
        <v>925</v>
      </c>
      <c r="H72" s="25"/>
      <c r="I72" s="24">
        <f t="shared" si="0"/>
        <v>0</v>
      </c>
    </row>
    <row r="73" spans="2:9" x14ac:dyDescent="0.25">
      <c r="B73" s="20" t="s">
        <v>94</v>
      </c>
      <c r="C73" t="s">
        <v>193</v>
      </c>
      <c r="D73" s="22" t="s">
        <v>31</v>
      </c>
      <c r="E73" s="2">
        <v>50</v>
      </c>
      <c r="F73" s="2">
        <v>4</v>
      </c>
      <c r="G73" s="23">
        <f t="shared" si="1"/>
        <v>200</v>
      </c>
      <c r="H73" s="25"/>
      <c r="I73" s="24">
        <f t="shared" si="0"/>
        <v>0</v>
      </c>
    </row>
    <row r="74" spans="2:9" x14ac:dyDescent="0.25">
      <c r="B74" s="20" t="s">
        <v>95</v>
      </c>
      <c r="C74" t="s">
        <v>256</v>
      </c>
      <c r="D74" s="22" t="s">
        <v>31</v>
      </c>
      <c r="E74" s="2">
        <v>10</v>
      </c>
      <c r="F74" s="2">
        <v>210</v>
      </c>
      <c r="G74" s="23">
        <f t="shared" si="1"/>
        <v>2100</v>
      </c>
      <c r="H74" s="25"/>
      <c r="I74" s="24">
        <f t="shared" si="0"/>
        <v>0</v>
      </c>
    </row>
    <row r="75" spans="2:9" x14ac:dyDescent="0.25">
      <c r="B75" s="20" t="s">
        <v>96</v>
      </c>
      <c r="C75" t="s">
        <v>257</v>
      </c>
      <c r="D75" s="22" t="s">
        <v>31</v>
      </c>
      <c r="E75" s="2">
        <v>15</v>
      </c>
      <c r="F75" s="2">
        <v>65</v>
      </c>
      <c r="G75" s="23">
        <f t="shared" si="1"/>
        <v>975</v>
      </c>
      <c r="H75" s="25"/>
      <c r="I75" s="24">
        <f t="shared" si="0"/>
        <v>0</v>
      </c>
    </row>
    <row r="76" spans="2:9" x14ac:dyDescent="0.25">
      <c r="B76" s="20" t="s">
        <v>97</v>
      </c>
      <c r="C76" t="s">
        <v>258</v>
      </c>
      <c r="D76" s="22" t="s">
        <v>31</v>
      </c>
      <c r="E76" s="2">
        <v>10</v>
      </c>
      <c r="F76" s="2">
        <v>45</v>
      </c>
      <c r="G76" s="23">
        <f t="shared" si="1"/>
        <v>450</v>
      </c>
      <c r="H76" s="25"/>
      <c r="I76" s="24">
        <f t="shared" si="0"/>
        <v>0</v>
      </c>
    </row>
    <row r="77" spans="2:9" x14ac:dyDescent="0.25">
      <c r="B77" s="20" t="s">
        <v>98</v>
      </c>
      <c r="C77" t="s">
        <v>194</v>
      </c>
      <c r="D77" s="22" t="s">
        <v>31</v>
      </c>
      <c r="E77" s="2">
        <v>25</v>
      </c>
      <c r="F77" s="2">
        <v>70</v>
      </c>
      <c r="G77" s="23">
        <f t="shared" si="1"/>
        <v>1750</v>
      </c>
      <c r="H77" s="25"/>
      <c r="I77" s="24">
        <f t="shared" si="0"/>
        <v>0</v>
      </c>
    </row>
    <row r="78" spans="2:9" x14ac:dyDescent="0.25">
      <c r="B78" s="20" t="s">
        <v>99</v>
      </c>
      <c r="C78" t="s">
        <v>195</v>
      </c>
      <c r="D78" s="22" t="s">
        <v>31</v>
      </c>
      <c r="E78" s="2">
        <v>10</v>
      </c>
      <c r="F78" s="2">
        <v>65</v>
      </c>
      <c r="G78" s="23">
        <f t="shared" si="1"/>
        <v>650</v>
      </c>
      <c r="H78" s="25"/>
      <c r="I78" s="24">
        <f t="shared" ref="I78:I133" si="2">ROUND(E78*H78,2)</f>
        <v>0</v>
      </c>
    </row>
    <row r="79" spans="2:9" x14ac:dyDescent="0.25">
      <c r="B79" s="20" t="s">
        <v>100</v>
      </c>
      <c r="C79" t="s">
        <v>196</v>
      </c>
      <c r="D79" s="22" t="s">
        <v>31</v>
      </c>
      <c r="E79" s="2">
        <v>10</v>
      </c>
      <c r="F79" s="2">
        <v>45</v>
      </c>
      <c r="G79" s="23">
        <f t="shared" ref="G79:G133" si="3">ROUND(E79*F79,2)</f>
        <v>450</v>
      </c>
      <c r="H79" s="25"/>
      <c r="I79" s="24">
        <f t="shared" si="2"/>
        <v>0</v>
      </c>
    </row>
    <row r="80" spans="2:9" x14ac:dyDescent="0.25">
      <c r="B80" s="20" t="s">
        <v>101</v>
      </c>
      <c r="C80" t="s">
        <v>197</v>
      </c>
      <c r="D80" s="22" t="s">
        <v>31</v>
      </c>
      <c r="E80" s="2">
        <v>200</v>
      </c>
      <c r="F80" s="2">
        <v>5.5</v>
      </c>
      <c r="G80" s="23">
        <f t="shared" si="3"/>
        <v>1100</v>
      </c>
      <c r="H80" s="25"/>
      <c r="I80" s="24">
        <f t="shared" si="2"/>
        <v>0</v>
      </c>
    </row>
    <row r="81" spans="2:9" x14ac:dyDescent="0.25">
      <c r="B81" s="20" t="s">
        <v>102</v>
      </c>
      <c r="C81" t="s">
        <v>198</v>
      </c>
      <c r="D81" s="22" t="s">
        <v>31</v>
      </c>
      <c r="E81" s="2">
        <v>200</v>
      </c>
      <c r="F81" s="2">
        <v>5.5</v>
      </c>
      <c r="G81" s="23">
        <f t="shared" si="3"/>
        <v>1100</v>
      </c>
      <c r="H81" s="25"/>
      <c r="I81" s="24">
        <f t="shared" si="2"/>
        <v>0</v>
      </c>
    </row>
    <row r="82" spans="2:9" x14ac:dyDescent="0.25">
      <c r="B82" s="20" t="s">
        <v>103</v>
      </c>
      <c r="C82" t="s">
        <v>199</v>
      </c>
      <c r="D82" s="22" t="s">
        <v>31</v>
      </c>
      <c r="E82" s="2">
        <v>200</v>
      </c>
      <c r="F82" s="2">
        <v>5.5</v>
      </c>
      <c r="G82" s="23">
        <f t="shared" si="3"/>
        <v>1100</v>
      </c>
      <c r="H82" s="25"/>
      <c r="I82" s="24">
        <f t="shared" si="2"/>
        <v>0</v>
      </c>
    </row>
    <row r="83" spans="2:9" x14ac:dyDescent="0.25">
      <c r="B83" s="20" t="s">
        <v>104</v>
      </c>
      <c r="C83" t="s">
        <v>200</v>
      </c>
      <c r="D83" s="22" t="s">
        <v>31</v>
      </c>
      <c r="E83" s="2">
        <v>200</v>
      </c>
      <c r="F83" s="2">
        <v>5.5</v>
      </c>
      <c r="G83" s="23">
        <f t="shared" si="3"/>
        <v>1100</v>
      </c>
      <c r="H83" s="25"/>
      <c r="I83" s="24">
        <f t="shared" si="2"/>
        <v>0</v>
      </c>
    </row>
    <row r="84" spans="2:9" x14ac:dyDescent="0.25">
      <c r="B84" s="20" t="s">
        <v>105</v>
      </c>
      <c r="C84" t="s">
        <v>201</v>
      </c>
      <c r="D84" s="22" t="s">
        <v>31</v>
      </c>
      <c r="E84" s="2">
        <v>10</v>
      </c>
      <c r="F84" s="2">
        <v>75</v>
      </c>
      <c r="G84" s="23">
        <f t="shared" si="3"/>
        <v>750</v>
      </c>
      <c r="H84" s="25"/>
      <c r="I84" s="24">
        <f t="shared" si="2"/>
        <v>0</v>
      </c>
    </row>
    <row r="85" spans="2:9" x14ac:dyDescent="0.25">
      <c r="B85" s="20" t="s">
        <v>106</v>
      </c>
      <c r="C85" t="s">
        <v>202</v>
      </c>
      <c r="D85" s="22" t="s">
        <v>31</v>
      </c>
      <c r="E85" s="2">
        <v>20</v>
      </c>
      <c r="F85" s="2">
        <v>75</v>
      </c>
      <c r="G85" s="23">
        <f t="shared" si="3"/>
        <v>1500</v>
      </c>
      <c r="H85" s="25"/>
      <c r="I85" s="24">
        <f t="shared" si="2"/>
        <v>0</v>
      </c>
    </row>
    <row r="86" spans="2:9" x14ac:dyDescent="0.25">
      <c r="B86" s="20" t="s">
        <v>107</v>
      </c>
      <c r="C86" t="s">
        <v>203</v>
      </c>
      <c r="D86" s="22" t="s">
        <v>31</v>
      </c>
      <c r="E86" s="2">
        <v>10</v>
      </c>
      <c r="F86" s="2">
        <v>58</v>
      </c>
      <c r="G86" s="23">
        <f t="shared" si="3"/>
        <v>580</v>
      </c>
      <c r="H86" s="25"/>
      <c r="I86" s="24">
        <f t="shared" si="2"/>
        <v>0</v>
      </c>
    </row>
    <row r="87" spans="2:9" x14ac:dyDescent="0.25">
      <c r="B87" s="20" t="s">
        <v>108</v>
      </c>
      <c r="C87" t="s">
        <v>204</v>
      </c>
      <c r="D87" s="22" t="s">
        <v>31</v>
      </c>
      <c r="E87" s="2">
        <v>10</v>
      </c>
      <c r="F87" s="2">
        <v>88</v>
      </c>
      <c r="G87" s="23">
        <f t="shared" si="3"/>
        <v>880</v>
      </c>
      <c r="H87" s="25"/>
      <c r="I87" s="24">
        <f t="shared" si="2"/>
        <v>0</v>
      </c>
    </row>
    <row r="88" spans="2:9" x14ac:dyDescent="0.25">
      <c r="B88" s="20" t="s">
        <v>109</v>
      </c>
      <c r="C88" t="s">
        <v>205</v>
      </c>
      <c r="D88" s="22" t="s">
        <v>31</v>
      </c>
      <c r="E88" s="2">
        <v>10</v>
      </c>
      <c r="F88" s="2">
        <v>103</v>
      </c>
      <c r="G88" s="23">
        <f t="shared" si="3"/>
        <v>1030</v>
      </c>
      <c r="H88" s="25"/>
      <c r="I88" s="24">
        <f t="shared" si="2"/>
        <v>0</v>
      </c>
    </row>
    <row r="89" spans="2:9" x14ac:dyDescent="0.25">
      <c r="B89" s="20" t="s">
        <v>110</v>
      </c>
      <c r="C89" t="s">
        <v>206</v>
      </c>
      <c r="D89" s="22" t="s">
        <v>31</v>
      </c>
      <c r="E89" s="2">
        <v>10</v>
      </c>
      <c r="F89" s="2">
        <v>110</v>
      </c>
      <c r="G89" s="23">
        <f t="shared" si="3"/>
        <v>1100</v>
      </c>
      <c r="H89" s="25"/>
      <c r="I89" s="24">
        <f t="shared" si="2"/>
        <v>0</v>
      </c>
    </row>
    <row r="90" spans="2:9" x14ac:dyDescent="0.25">
      <c r="B90" s="20" t="s">
        <v>111</v>
      </c>
      <c r="C90" t="s">
        <v>207</v>
      </c>
      <c r="D90" s="22" t="s">
        <v>31</v>
      </c>
      <c r="E90" s="2">
        <v>10</v>
      </c>
      <c r="F90" s="2">
        <v>65</v>
      </c>
      <c r="G90" s="23">
        <f t="shared" si="3"/>
        <v>650</v>
      </c>
      <c r="H90" s="25"/>
      <c r="I90" s="24">
        <f t="shared" si="2"/>
        <v>0</v>
      </c>
    </row>
    <row r="91" spans="2:9" x14ac:dyDescent="0.25">
      <c r="B91" s="20" t="s">
        <v>112</v>
      </c>
      <c r="C91" t="s">
        <v>266</v>
      </c>
      <c r="D91" s="22" t="s">
        <v>31</v>
      </c>
      <c r="E91" s="2">
        <v>20</v>
      </c>
      <c r="F91" s="2">
        <v>95.5</v>
      </c>
      <c r="G91" s="23">
        <f t="shared" si="3"/>
        <v>1910</v>
      </c>
      <c r="H91" s="25"/>
      <c r="I91" s="24">
        <f t="shared" si="2"/>
        <v>0</v>
      </c>
    </row>
    <row r="92" spans="2:9" x14ac:dyDescent="0.25">
      <c r="B92" s="20" t="s">
        <v>113</v>
      </c>
      <c r="C92" t="s">
        <v>208</v>
      </c>
      <c r="D92" s="22" t="s">
        <v>31</v>
      </c>
      <c r="E92" s="2">
        <v>25</v>
      </c>
      <c r="F92" s="2">
        <v>210</v>
      </c>
      <c r="G92" s="23">
        <f t="shared" si="3"/>
        <v>5250</v>
      </c>
      <c r="H92" s="25"/>
      <c r="I92" s="24">
        <f t="shared" si="2"/>
        <v>0</v>
      </c>
    </row>
    <row r="93" spans="2:9" x14ac:dyDescent="0.25">
      <c r="B93" s="20" t="s">
        <v>114</v>
      </c>
      <c r="C93" t="s">
        <v>209</v>
      </c>
      <c r="D93" s="22" t="s">
        <v>31</v>
      </c>
      <c r="E93" s="2">
        <v>25</v>
      </c>
      <c r="F93" s="2">
        <v>25</v>
      </c>
      <c r="G93" s="23">
        <f t="shared" si="3"/>
        <v>625</v>
      </c>
      <c r="H93" s="25"/>
      <c r="I93" s="24">
        <f t="shared" si="2"/>
        <v>0</v>
      </c>
    </row>
    <row r="94" spans="2:9" x14ac:dyDescent="0.25">
      <c r="B94" s="20" t="s">
        <v>115</v>
      </c>
      <c r="C94" t="s">
        <v>210</v>
      </c>
      <c r="D94" s="22" t="s">
        <v>31</v>
      </c>
      <c r="E94" s="2">
        <v>50</v>
      </c>
      <c r="F94" s="2">
        <v>25</v>
      </c>
      <c r="G94" s="23">
        <f t="shared" si="3"/>
        <v>1250</v>
      </c>
      <c r="H94" s="25"/>
      <c r="I94" s="24">
        <f t="shared" si="2"/>
        <v>0</v>
      </c>
    </row>
    <row r="95" spans="2:9" x14ac:dyDescent="0.25">
      <c r="B95" s="20" t="s">
        <v>116</v>
      </c>
      <c r="C95" t="s">
        <v>211</v>
      </c>
      <c r="D95" s="22" t="s">
        <v>31</v>
      </c>
      <c r="E95" s="2">
        <v>25</v>
      </c>
      <c r="F95" s="2">
        <v>43</v>
      </c>
      <c r="G95" s="23">
        <f t="shared" si="3"/>
        <v>1075</v>
      </c>
      <c r="H95" s="25"/>
      <c r="I95" s="24">
        <f t="shared" si="2"/>
        <v>0</v>
      </c>
    </row>
    <row r="96" spans="2:9" x14ac:dyDescent="0.25">
      <c r="B96" s="20" t="s">
        <v>117</v>
      </c>
      <c r="C96" t="s">
        <v>212</v>
      </c>
      <c r="D96" s="22" t="s">
        <v>31</v>
      </c>
      <c r="E96" s="2">
        <v>40</v>
      </c>
      <c r="F96" s="2">
        <v>262</v>
      </c>
      <c r="G96" s="23">
        <f t="shared" si="3"/>
        <v>10480</v>
      </c>
      <c r="H96" s="25"/>
      <c r="I96" s="24">
        <f t="shared" si="2"/>
        <v>0</v>
      </c>
    </row>
    <row r="97" spans="2:9" x14ac:dyDescent="0.25">
      <c r="B97" s="20" t="s">
        <v>118</v>
      </c>
      <c r="C97" t="s">
        <v>213</v>
      </c>
      <c r="D97" s="22" t="s">
        <v>31</v>
      </c>
      <c r="E97" s="2">
        <v>40</v>
      </c>
      <c r="F97" s="2">
        <v>43</v>
      </c>
      <c r="G97" s="23">
        <f t="shared" si="3"/>
        <v>1720</v>
      </c>
      <c r="H97" s="25"/>
      <c r="I97" s="24">
        <f t="shared" si="2"/>
        <v>0</v>
      </c>
    </row>
    <row r="98" spans="2:9" x14ac:dyDescent="0.25">
      <c r="B98" s="20" t="s">
        <v>119</v>
      </c>
      <c r="C98" t="s">
        <v>214</v>
      </c>
      <c r="D98" s="22" t="s">
        <v>31</v>
      </c>
      <c r="E98" s="2">
        <v>25</v>
      </c>
      <c r="F98" s="2">
        <v>41</v>
      </c>
      <c r="G98" s="23">
        <f t="shared" si="3"/>
        <v>1025</v>
      </c>
      <c r="H98" s="25"/>
      <c r="I98" s="24">
        <f t="shared" si="2"/>
        <v>0</v>
      </c>
    </row>
    <row r="99" spans="2:9" x14ac:dyDescent="0.25">
      <c r="B99" s="20" t="s">
        <v>120</v>
      </c>
      <c r="C99" t="s">
        <v>215</v>
      </c>
      <c r="D99" s="22" t="s">
        <v>31</v>
      </c>
      <c r="E99" s="2">
        <v>15</v>
      </c>
      <c r="F99" s="2">
        <v>70</v>
      </c>
      <c r="G99" s="23">
        <f t="shared" si="3"/>
        <v>1050</v>
      </c>
      <c r="H99" s="25"/>
      <c r="I99" s="24">
        <f t="shared" si="2"/>
        <v>0</v>
      </c>
    </row>
    <row r="100" spans="2:9" x14ac:dyDescent="0.25">
      <c r="B100" s="20" t="s">
        <v>121</v>
      </c>
      <c r="C100" t="s">
        <v>216</v>
      </c>
      <c r="D100" s="22" t="s">
        <v>31</v>
      </c>
      <c r="E100" s="2">
        <v>25</v>
      </c>
      <c r="F100" s="2">
        <v>67</v>
      </c>
      <c r="G100" s="23">
        <f t="shared" si="3"/>
        <v>1675</v>
      </c>
      <c r="H100" s="25"/>
      <c r="I100" s="24">
        <f t="shared" si="2"/>
        <v>0</v>
      </c>
    </row>
    <row r="101" spans="2:9" x14ac:dyDescent="0.25">
      <c r="B101" s="20" t="s">
        <v>122</v>
      </c>
      <c r="C101" t="s">
        <v>267</v>
      </c>
      <c r="D101" s="22" t="s">
        <v>31</v>
      </c>
      <c r="E101" s="2">
        <v>10</v>
      </c>
      <c r="F101" s="2">
        <v>210</v>
      </c>
      <c r="G101" s="23">
        <f t="shared" si="3"/>
        <v>2100</v>
      </c>
      <c r="H101" s="25"/>
      <c r="I101" s="24">
        <f t="shared" si="2"/>
        <v>0</v>
      </c>
    </row>
    <row r="102" spans="2:9" x14ac:dyDescent="0.25">
      <c r="B102" s="20" t="s">
        <v>123</v>
      </c>
      <c r="C102" t="s">
        <v>217</v>
      </c>
      <c r="D102" s="22" t="s">
        <v>31</v>
      </c>
      <c r="E102" s="2">
        <v>10</v>
      </c>
      <c r="F102" s="2">
        <v>130</v>
      </c>
      <c r="G102" s="23">
        <f t="shared" si="3"/>
        <v>1300</v>
      </c>
      <c r="H102" s="25"/>
      <c r="I102" s="24">
        <f t="shared" si="2"/>
        <v>0</v>
      </c>
    </row>
    <row r="103" spans="2:9" x14ac:dyDescent="0.25">
      <c r="B103" s="20" t="s">
        <v>124</v>
      </c>
      <c r="C103" t="s">
        <v>218</v>
      </c>
      <c r="D103" s="22" t="s">
        <v>31</v>
      </c>
      <c r="E103" s="2">
        <v>5</v>
      </c>
      <c r="F103" s="2">
        <v>135</v>
      </c>
      <c r="G103" s="23">
        <f t="shared" si="3"/>
        <v>675</v>
      </c>
      <c r="H103" s="25"/>
      <c r="I103" s="24">
        <f t="shared" si="2"/>
        <v>0</v>
      </c>
    </row>
    <row r="104" spans="2:9" x14ac:dyDescent="0.25">
      <c r="B104" s="20" t="s">
        <v>125</v>
      </c>
      <c r="C104" t="s">
        <v>219</v>
      </c>
      <c r="D104" s="22" t="s">
        <v>31</v>
      </c>
      <c r="E104" s="2">
        <v>5</v>
      </c>
      <c r="F104" s="2">
        <v>193</v>
      </c>
      <c r="G104" s="23">
        <f t="shared" si="3"/>
        <v>965</v>
      </c>
      <c r="H104" s="25"/>
      <c r="I104" s="24">
        <f t="shared" si="2"/>
        <v>0</v>
      </c>
    </row>
    <row r="105" spans="2:9" x14ac:dyDescent="0.25">
      <c r="B105" s="20" t="s">
        <v>126</v>
      </c>
      <c r="C105" t="s">
        <v>220</v>
      </c>
      <c r="D105" s="22" t="s">
        <v>31</v>
      </c>
      <c r="E105" s="2">
        <v>5</v>
      </c>
      <c r="F105" s="2">
        <v>193</v>
      </c>
      <c r="G105" s="23">
        <f t="shared" si="3"/>
        <v>965</v>
      </c>
      <c r="H105" s="25"/>
      <c r="I105" s="24">
        <f t="shared" si="2"/>
        <v>0</v>
      </c>
    </row>
    <row r="106" spans="2:9" x14ac:dyDescent="0.25">
      <c r="B106" s="20" t="s">
        <v>127</v>
      </c>
      <c r="C106" t="s">
        <v>221</v>
      </c>
      <c r="D106" s="22" t="s">
        <v>31</v>
      </c>
      <c r="E106" s="2">
        <v>10</v>
      </c>
      <c r="F106" s="2">
        <v>42</v>
      </c>
      <c r="G106" s="23">
        <f t="shared" si="3"/>
        <v>420</v>
      </c>
      <c r="H106" s="25"/>
      <c r="I106" s="24">
        <f t="shared" si="2"/>
        <v>0</v>
      </c>
    </row>
    <row r="107" spans="2:9" x14ac:dyDescent="0.25">
      <c r="B107" s="20" t="s">
        <v>128</v>
      </c>
      <c r="C107" t="s">
        <v>268</v>
      </c>
      <c r="D107" s="22" t="s">
        <v>31</v>
      </c>
      <c r="E107" s="2">
        <v>4</v>
      </c>
      <c r="F107" s="2">
        <v>135</v>
      </c>
      <c r="G107" s="23">
        <f t="shared" si="3"/>
        <v>540</v>
      </c>
      <c r="H107" s="25"/>
      <c r="I107" s="24">
        <f t="shared" si="2"/>
        <v>0</v>
      </c>
    </row>
    <row r="108" spans="2:9" x14ac:dyDescent="0.25">
      <c r="B108" s="20" t="s">
        <v>129</v>
      </c>
      <c r="C108" t="s">
        <v>269</v>
      </c>
      <c r="D108" s="22" t="s">
        <v>31</v>
      </c>
      <c r="E108" s="2">
        <v>40</v>
      </c>
      <c r="F108" s="2">
        <v>70</v>
      </c>
      <c r="G108" s="23">
        <f t="shared" si="3"/>
        <v>2800</v>
      </c>
      <c r="H108" s="25"/>
      <c r="I108" s="24">
        <f t="shared" si="2"/>
        <v>0</v>
      </c>
    </row>
    <row r="109" spans="2:9" x14ac:dyDescent="0.25">
      <c r="B109" s="20" t="s">
        <v>130</v>
      </c>
      <c r="C109" t="s">
        <v>270</v>
      </c>
      <c r="D109" s="22" t="s">
        <v>31</v>
      </c>
      <c r="E109" s="2">
        <v>5</v>
      </c>
      <c r="F109" s="2">
        <v>175</v>
      </c>
      <c r="G109" s="23">
        <f t="shared" si="3"/>
        <v>875</v>
      </c>
      <c r="H109" s="25"/>
      <c r="I109" s="24">
        <f t="shared" si="2"/>
        <v>0</v>
      </c>
    </row>
    <row r="110" spans="2:9" x14ac:dyDescent="0.25">
      <c r="B110" s="20" t="s">
        <v>131</v>
      </c>
      <c r="C110" t="s">
        <v>222</v>
      </c>
      <c r="D110" s="22" t="s">
        <v>31</v>
      </c>
      <c r="E110" s="2">
        <v>10</v>
      </c>
      <c r="F110" s="2">
        <v>140</v>
      </c>
      <c r="G110" s="23">
        <f t="shared" si="3"/>
        <v>1400</v>
      </c>
      <c r="H110" s="25"/>
      <c r="I110" s="24">
        <f t="shared" si="2"/>
        <v>0</v>
      </c>
    </row>
    <row r="111" spans="2:9" x14ac:dyDescent="0.25">
      <c r="B111" s="20" t="s">
        <v>132</v>
      </c>
      <c r="C111" t="s">
        <v>223</v>
      </c>
      <c r="D111" s="22" t="s">
        <v>31</v>
      </c>
      <c r="E111" s="2">
        <v>10</v>
      </c>
      <c r="F111" s="2">
        <v>503</v>
      </c>
      <c r="G111" s="23">
        <f t="shared" si="3"/>
        <v>5030</v>
      </c>
      <c r="H111" s="25"/>
      <c r="I111" s="24">
        <f t="shared" si="2"/>
        <v>0</v>
      </c>
    </row>
    <row r="112" spans="2:9" x14ac:dyDescent="0.25">
      <c r="B112" s="20" t="s">
        <v>133</v>
      </c>
      <c r="C112" t="s">
        <v>224</v>
      </c>
      <c r="D112" s="22" t="s">
        <v>31</v>
      </c>
      <c r="E112" s="2">
        <v>10</v>
      </c>
      <c r="F112" s="2">
        <v>185</v>
      </c>
      <c r="G112" s="23">
        <f t="shared" si="3"/>
        <v>1850</v>
      </c>
      <c r="H112" s="25"/>
      <c r="I112" s="24">
        <f t="shared" si="2"/>
        <v>0</v>
      </c>
    </row>
    <row r="113" spans="2:9" x14ac:dyDescent="0.25">
      <c r="B113" s="20" t="s">
        <v>134</v>
      </c>
      <c r="C113" t="s">
        <v>225</v>
      </c>
      <c r="D113" s="22" t="s">
        <v>31</v>
      </c>
      <c r="E113" s="2">
        <v>10</v>
      </c>
      <c r="F113" s="2">
        <v>176</v>
      </c>
      <c r="G113" s="23">
        <f t="shared" si="3"/>
        <v>1760</v>
      </c>
      <c r="H113" s="25"/>
      <c r="I113" s="24">
        <f t="shared" si="2"/>
        <v>0</v>
      </c>
    </row>
    <row r="114" spans="2:9" x14ac:dyDescent="0.25">
      <c r="B114" s="20" t="s">
        <v>135</v>
      </c>
      <c r="C114" t="s">
        <v>226</v>
      </c>
      <c r="D114" s="22" t="s">
        <v>31</v>
      </c>
      <c r="E114" s="2">
        <v>15</v>
      </c>
      <c r="F114" s="2">
        <v>530</v>
      </c>
      <c r="G114" s="23">
        <f t="shared" si="3"/>
        <v>7950</v>
      </c>
      <c r="H114" s="25"/>
      <c r="I114" s="24">
        <f t="shared" si="2"/>
        <v>0</v>
      </c>
    </row>
    <row r="115" spans="2:9" x14ac:dyDescent="0.25">
      <c r="B115" s="20" t="s">
        <v>136</v>
      </c>
      <c r="C115" t="s">
        <v>227</v>
      </c>
      <c r="D115" s="22" t="s">
        <v>31</v>
      </c>
      <c r="E115" s="2">
        <v>20</v>
      </c>
      <c r="F115" s="2">
        <v>95</v>
      </c>
      <c r="G115" s="23">
        <f t="shared" si="3"/>
        <v>1900</v>
      </c>
      <c r="H115" s="25"/>
      <c r="I115" s="24">
        <f t="shared" si="2"/>
        <v>0</v>
      </c>
    </row>
    <row r="116" spans="2:9" x14ac:dyDescent="0.25">
      <c r="B116" s="20" t="s">
        <v>137</v>
      </c>
      <c r="C116" t="s">
        <v>228</v>
      </c>
      <c r="D116" s="22" t="s">
        <v>31</v>
      </c>
      <c r="E116" s="2">
        <v>10</v>
      </c>
      <c r="F116" s="2">
        <v>115</v>
      </c>
      <c r="G116" s="23">
        <f t="shared" si="3"/>
        <v>1150</v>
      </c>
      <c r="H116" s="25"/>
      <c r="I116" s="24">
        <f t="shared" si="2"/>
        <v>0</v>
      </c>
    </row>
    <row r="117" spans="2:9" x14ac:dyDescent="0.25">
      <c r="B117" s="20" t="s">
        <v>138</v>
      </c>
      <c r="C117" t="s">
        <v>271</v>
      </c>
      <c r="D117" s="22" t="s">
        <v>31</v>
      </c>
      <c r="E117" s="2">
        <v>15</v>
      </c>
      <c r="F117" s="2">
        <v>228</v>
      </c>
      <c r="G117" s="23">
        <f t="shared" si="3"/>
        <v>3420</v>
      </c>
      <c r="H117" s="25"/>
      <c r="I117" s="24">
        <f t="shared" si="2"/>
        <v>0</v>
      </c>
    </row>
    <row r="118" spans="2:9" x14ac:dyDescent="0.25">
      <c r="B118" s="20" t="s">
        <v>139</v>
      </c>
      <c r="C118" t="s">
        <v>229</v>
      </c>
      <c r="D118" s="22" t="s">
        <v>31</v>
      </c>
      <c r="E118" s="2">
        <v>10</v>
      </c>
      <c r="F118" s="2">
        <v>201</v>
      </c>
      <c r="G118" s="23">
        <f t="shared" si="3"/>
        <v>2010</v>
      </c>
      <c r="H118" s="25"/>
      <c r="I118" s="24">
        <f t="shared" si="2"/>
        <v>0</v>
      </c>
    </row>
    <row r="119" spans="2:9" x14ac:dyDescent="0.25">
      <c r="B119" s="20" t="s">
        <v>140</v>
      </c>
      <c r="C119" t="s">
        <v>272</v>
      </c>
      <c r="D119" s="22" t="s">
        <v>31</v>
      </c>
      <c r="E119" s="2">
        <v>20</v>
      </c>
      <c r="F119" s="2">
        <v>12.5</v>
      </c>
      <c r="G119" s="23">
        <f t="shared" si="3"/>
        <v>250</v>
      </c>
      <c r="H119" s="25"/>
      <c r="I119" s="24">
        <f t="shared" si="2"/>
        <v>0</v>
      </c>
    </row>
    <row r="120" spans="2:9" x14ac:dyDescent="0.25">
      <c r="B120" s="20" t="s">
        <v>141</v>
      </c>
      <c r="C120" t="s">
        <v>230</v>
      </c>
      <c r="D120" s="22" t="s">
        <v>31</v>
      </c>
      <c r="E120" s="2">
        <v>20</v>
      </c>
      <c r="F120" s="2">
        <v>100</v>
      </c>
      <c r="G120" s="23">
        <f t="shared" si="3"/>
        <v>2000</v>
      </c>
      <c r="H120" s="25"/>
      <c r="I120" s="24">
        <f t="shared" si="2"/>
        <v>0</v>
      </c>
    </row>
    <row r="121" spans="2:9" x14ac:dyDescent="0.25">
      <c r="B121" s="20" t="s">
        <v>142</v>
      </c>
      <c r="C121" t="s">
        <v>273</v>
      </c>
      <c r="D121" s="22" t="s">
        <v>31</v>
      </c>
      <c r="E121" s="2">
        <v>3</v>
      </c>
      <c r="F121" s="2">
        <v>405</v>
      </c>
      <c r="G121" s="23">
        <f t="shared" si="3"/>
        <v>1215</v>
      </c>
      <c r="H121" s="25"/>
      <c r="I121" s="24">
        <f t="shared" si="2"/>
        <v>0</v>
      </c>
    </row>
    <row r="122" spans="2:9" x14ac:dyDescent="0.25">
      <c r="B122" s="20" t="s">
        <v>143</v>
      </c>
      <c r="C122" t="s">
        <v>231</v>
      </c>
      <c r="D122" s="22" t="s">
        <v>31</v>
      </c>
      <c r="E122" s="2">
        <v>50</v>
      </c>
      <c r="F122" s="2">
        <v>82</v>
      </c>
      <c r="G122" s="23">
        <f t="shared" si="3"/>
        <v>4100</v>
      </c>
      <c r="H122" s="25"/>
      <c r="I122" s="24">
        <f t="shared" si="2"/>
        <v>0</v>
      </c>
    </row>
    <row r="123" spans="2:9" x14ac:dyDescent="0.25">
      <c r="B123" s="20" t="s">
        <v>144</v>
      </c>
      <c r="C123" t="s">
        <v>232</v>
      </c>
      <c r="D123" s="22" t="s">
        <v>31</v>
      </c>
      <c r="E123" s="2">
        <v>6</v>
      </c>
      <c r="F123" s="2">
        <v>182</v>
      </c>
      <c r="G123" s="23">
        <f t="shared" si="3"/>
        <v>1092</v>
      </c>
      <c r="H123" s="25"/>
      <c r="I123" s="24">
        <f t="shared" si="2"/>
        <v>0</v>
      </c>
    </row>
    <row r="124" spans="2:9" x14ac:dyDescent="0.25">
      <c r="B124" s="20" t="s">
        <v>145</v>
      </c>
      <c r="C124" t="s">
        <v>233</v>
      </c>
      <c r="D124" s="22" t="s">
        <v>31</v>
      </c>
      <c r="E124" s="2">
        <v>10</v>
      </c>
      <c r="F124" s="2">
        <v>17</v>
      </c>
      <c r="G124" s="23">
        <f t="shared" si="3"/>
        <v>170</v>
      </c>
      <c r="H124" s="25"/>
      <c r="I124" s="24">
        <f t="shared" si="2"/>
        <v>0</v>
      </c>
    </row>
    <row r="125" spans="2:9" x14ac:dyDescent="0.25">
      <c r="B125" s="20" t="s">
        <v>146</v>
      </c>
      <c r="C125" t="s">
        <v>274</v>
      </c>
      <c r="D125" s="22" t="s">
        <v>31</v>
      </c>
      <c r="E125" s="2">
        <v>10</v>
      </c>
      <c r="F125" s="2">
        <v>80</v>
      </c>
      <c r="G125" s="23">
        <f t="shared" si="3"/>
        <v>800</v>
      </c>
      <c r="H125" s="25"/>
      <c r="I125" s="24">
        <f t="shared" si="2"/>
        <v>0</v>
      </c>
    </row>
    <row r="126" spans="2:9" x14ac:dyDescent="0.25">
      <c r="B126" s="20" t="s">
        <v>147</v>
      </c>
      <c r="C126" t="s">
        <v>234</v>
      </c>
      <c r="D126" s="22" t="s">
        <v>31</v>
      </c>
      <c r="E126" s="2">
        <v>10</v>
      </c>
      <c r="F126" s="2">
        <v>118</v>
      </c>
      <c r="G126" s="23">
        <f t="shared" si="3"/>
        <v>1180</v>
      </c>
      <c r="H126" s="25"/>
      <c r="I126" s="24">
        <f t="shared" si="2"/>
        <v>0</v>
      </c>
    </row>
    <row r="127" spans="2:9" x14ac:dyDescent="0.25">
      <c r="B127" s="20" t="s">
        <v>148</v>
      </c>
      <c r="C127" t="s">
        <v>235</v>
      </c>
      <c r="D127" s="22" t="s">
        <v>31</v>
      </c>
      <c r="E127" s="2">
        <v>6</v>
      </c>
      <c r="F127" s="2">
        <v>92</v>
      </c>
      <c r="G127" s="23">
        <f t="shared" si="3"/>
        <v>552</v>
      </c>
      <c r="H127" s="25"/>
      <c r="I127" s="24">
        <f t="shared" si="2"/>
        <v>0</v>
      </c>
    </row>
    <row r="128" spans="2:9" x14ac:dyDescent="0.25">
      <c r="B128" s="20" t="s">
        <v>149</v>
      </c>
      <c r="C128" t="s">
        <v>236</v>
      </c>
      <c r="D128" s="22" t="s">
        <v>31</v>
      </c>
      <c r="E128" s="2">
        <v>10</v>
      </c>
      <c r="F128" s="2">
        <v>135</v>
      </c>
      <c r="G128" s="23">
        <f t="shared" si="3"/>
        <v>1350</v>
      </c>
      <c r="H128" s="25"/>
      <c r="I128" s="24">
        <f t="shared" si="2"/>
        <v>0</v>
      </c>
    </row>
    <row r="129" spans="2:9" x14ac:dyDescent="0.25">
      <c r="B129" s="20" t="s">
        <v>150</v>
      </c>
      <c r="C129" t="s">
        <v>237</v>
      </c>
      <c r="D129" s="22" t="s">
        <v>31</v>
      </c>
      <c r="E129" s="2">
        <v>50</v>
      </c>
      <c r="F129" s="2">
        <v>25</v>
      </c>
      <c r="G129" s="23">
        <f t="shared" si="3"/>
        <v>1250</v>
      </c>
      <c r="H129" s="25"/>
      <c r="I129" s="24">
        <f t="shared" si="2"/>
        <v>0</v>
      </c>
    </row>
    <row r="130" spans="2:9" x14ac:dyDescent="0.25">
      <c r="B130" s="20" t="s">
        <v>151</v>
      </c>
      <c r="C130" t="s">
        <v>238</v>
      </c>
      <c r="D130" s="22" t="s">
        <v>31</v>
      </c>
      <c r="E130" s="2">
        <v>20</v>
      </c>
      <c r="F130" s="2">
        <v>142</v>
      </c>
      <c r="G130" s="23">
        <f t="shared" si="3"/>
        <v>2840</v>
      </c>
      <c r="H130" s="25"/>
      <c r="I130" s="24">
        <f t="shared" si="2"/>
        <v>0</v>
      </c>
    </row>
    <row r="131" spans="2:9" x14ac:dyDescent="0.25">
      <c r="B131" s="20" t="s">
        <v>152</v>
      </c>
      <c r="C131" t="s">
        <v>239</v>
      </c>
      <c r="D131" s="22" t="s">
        <v>31</v>
      </c>
      <c r="E131" s="2">
        <v>10</v>
      </c>
      <c r="F131" s="2">
        <v>78</v>
      </c>
      <c r="G131" s="23">
        <f t="shared" si="3"/>
        <v>780</v>
      </c>
      <c r="H131" s="25"/>
      <c r="I131" s="24">
        <f t="shared" si="2"/>
        <v>0</v>
      </c>
    </row>
    <row r="132" spans="2:9" x14ac:dyDescent="0.25">
      <c r="B132" s="20" t="s">
        <v>153</v>
      </c>
      <c r="C132" t="s">
        <v>240</v>
      </c>
      <c r="D132" s="22" t="s">
        <v>31</v>
      </c>
      <c r="E132" s="2">
        <v>5</v>
      </c>
      <c r="F132" s="2">
        <v>55</v>
      </c>
      <c r="G132" s="23">
        <f t="shared" si="3"/>
        <v>275</v>
      </c>
      <c r="H132" s="25"/>
      <c r="I132" s="24">
        <f t="shared" si="2"/>
        <v>0</v>
      </c>
    </row>
    <row r="133" spans="2:9" x14ac:dyDescent="0.25">
      <c r="B133" s="20" t="s">
        <v>154</v>
      </c>
      <c r="C133" t="s">
        <v>241</v>
      </c>
      <c r="D133" s="22" t="s">
        <v>31</v>
      </c>
      <c r="E133" s="2">
        <v>4</v>
      </c>
      <c r="F133" s="2">
        <v>22.75</v>
      </c>
      <c r="G133" s="23">
        <f t="shared" si="3"/>
        <v>91</v>
      </c>
      <c r="H133" s="25"/>
      <c r="I133" s="24">
        <f t="shared" si="2"/>
        <v>0</v>
      </c>
    </row>
  </sheetData>
  <sheetProtection algorithmName="SHA-512" hashValue="NAYkOC2kauEpG5qa2KHvDAZkD7n4Gt4wjpVbQt+aT9/SW6Mre2e2U9hbBruqBLIegWc7aTNcc5s3Pg63W3w99Q==" saltValue="cbLKu+uVpw/FATcE3AX4og==" spinCount="100000" sheet="1" selectLockedCell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dataValidations count="1">
    <dataValidation type="custom" allowBlank="1" showInputMessage="1" showErrorMessage="1" error="El &quot;Precio Un ofertante&quot; no puede superar el &quot;Precio Un Licitación&quot;." sqref="H14:H133" xr:uid="{67F755BA-AD93-4432-BEC5-FBF793B81689}">
      <formula1>H14&lt;=F14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2024-10-25T09:22:06Z</dcterms:created>
  <dcterms:modified xsi:type="dcterms:W3CDTF">2025-09-08T10:10:15Z</dcterms:modified>
  <cp:category/>
  <cp:contentStatus/>
</cp:coreProperties>
</file>