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4764845E-BD41-409D-B3E2-BAF12DEF86DC}" xr6:coauthVersionLast="47" xr6:coauthVersionMax="47" xr10:uidLastSave="{00000000-0000-0000-0000-000000000000}"/>
  <bookViews>
    <workbookView xWindow="-105" yWindow="0" windowWidth="14610" windowHeight="15585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CERTO!$F$1:$F$246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6" i="1"/>
  <c r="I37" i="1"/>
  <c r="I38" i="1"/>
  <c r="I41" i="1"/>
  <c r="I42" i="1"/>
  <c r="I43" i="1"/>
  <c r="I45" i="1"/>
  <c r="I46" i="1"/>
  <c r="I47" i="1"/>
  <c r="I48" i="1"/>
  <c r="I49" i="1"/>
  <c r="I50" i="1"/>
  <c r="I52" i="1"/>
  <c r="I53" i="1"/>
  <c r="I54" i="1"/>
  <c r="I55" i="1"/>
  <c r="I56" i="1"/>
  <c r="I57" i="1"/>
  <c r="I58" i="1"/>
  <c r="I59" i="1"/>
  <c r="I60" i="1"/>
  <c r="I61" i="1"/>
  <c r="I62" i="1"/>
  <c r="I64" i="1"/>
  <c r="I66" i="1"/>
  <c r="I67" i="1"/>
  <c r="I68" i="1"/>
  <c r="I69" i="1"/>
  <c r="I70" i="1"/>
  <c r="I71" i="1"/>
  <c r="I72" i="1"/>
  <c r="I73" i="1"/>
  <c r="I74" i="1"/>
  <c r="I76" i="1"/>
  <c r="I77" i="1"/>
  <c r="I79" i="1"/>
  <c r="I80" i="1"/>
  <c r="I82" i="1"/>
  <c r="I85" i="1"/>
  <c r="I86" i="1"/>
  <c r="I88" i="1"/>
  <c r="I89" i="1"/>
  <c r="I91" i="1"/>
  <c r="I93" i="1"/>
  <c r="I94" i="1"/>
  <c r="I95" i="1"/>
  <c r="I96" i="1"/>
  <c r="I97" i="1"/>
  <c r="I99" i="1"/>
  <c r="I100" i="1"/>
  <c r="I102" i="1"/>
  <c r="I106" i="1"/>
  <c r="I107" i="1"/>
  <c r="I108" i="1"/>
  <c r="I109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5" i="1"/>
  <c r="I127" i="1"/>
  <c r="I128" i="1"/>
  <c r="I129" i="1"/>
  <c r="I131" i="1"/>
  <c r="I132" i="1"/>
  <c r="I135" i="1"/>
  <c r="I136" i="1"/>
  <c r="I137" i="1"/>
  <c r="I138" i="1"/>
  <c r="I139" i="1"/>
  <c r="I140" i="1"/>
  <c r="I142" i="1"/>
  <c r="I143" i="1"/>
  <c r="I144" i="1"/>
  <c r="I145" i="1"/>
  <c r="I146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5" i="1"/>
  <c r="I166" i="1"/>
  <c r="I167" i="1"/>
  <c r="I168" i="1"/>
  <c r="I169" i="1"/>
  <c r="I170" i="1"/>
  <c r="I172" i="1"/>
  <c r="I173" i="1"/>
  <c r="I174" i="1"/>
  <c r="I175" i="1"/>
  <c r="I176" i="1"/>
  <c r="I178" i="1"/>
  <c r="I180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5" i="1"/>
  <c r="I206" i="1"/>
  <c r="I209" i="1"/>
  <c r="I211" i="1"/>
  <c r="I212" i="1"/>
  <c r="I213" i="1"/>
  <c r="I214" i="1"/>
  <c r="I216" i="1"/>
  <c r="I217" i="1"/>
  <c r="I218" i="1"/>
  <c r="I220" i="1"/>
  <c r="I222" i="1"/>
  <c r="I224" i="1"/>
  <c r="I225" i="1"/>
  <c r="I226" i="1"/>
  <c r="I228" i="1"/>
  <c r="I230" i="1"/>
  <c r="I232" i="1"/>
  <c r="I234" i="1"/>
  <c r="I14" i="1"/>
  <c r="G15" i="1"/>
  <c r="G16" i="1"/>
  <c r="G17" i="1"/>
  <c r="G18" i="1"/>
  <c r="G19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38" i="1"/>
  <c r="G41" i="1"/>
  <c r="G42" i="1"/>
  <c r="G43" i="1"/>
  <c r="G45" i="1"/>
  <c r="G46" i="1"/>
  <c r="G47" i="1"/>
  <c r="G48" i="1"/>
  <c r="G49" i="1"/>
  <c r="G50" i="1"/>
  <c r="G52" i="1"/>
  <c r="G53" i="1"/>
  <c r="G54" i="1"/>
  <c r="G55" i="1"/>
  <c r="G56" i="1"/>
  <c r="G57" i="1"/>
  <c r="G58" i="1"/>
  <c r="G59" i="1"/>
  <c r="G60" i="1"/>
  <c r="G61" i="1"/>
  <c r="G62" i="1"/>
  <c r="G64" i="1"/>
  <c r="G66" i="1"/>
  <c r="G67" i="1"/>
  <c r="G68" i="1"/>
  <c r="G69" i="1"/>
  <c r="G70" i="1"/>
  <c r="G71" i="1"/>
  <c r="G72" i="1"/>
  <c r="G73" i="1"/>
  <c r="G74" i="1"/>
  <c r="G76" i="1"/>
  <c r="G77" i="1"/>
  <c r="G79" i="1"/>
  <c r="G80" i="1"/>
  <c r="G82" i="1"/>
  <c r="G85" i="1"/>
  <c r="G86" i="1"/>
  <c r="G88" i="1"/>
  <c r="G89" i="1"/>
  <c r="G91" i="1"/>
  <c r="G93" i="1"/>
  <c r="G94" i="1"/>
  <c r="G95" i="1"/>
  <c r="G96" i="1"/>
  <c r="G97" i="1"/>
  <c r="G99" i="1"/>
  <c r="G100" i="1"/>
  <c r="G102" i="1"/>
  <c r="G106" i="1"/>
  <c r="G107" i="1"/>
  <c r="G108" i="1"/>
  <c r="G109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5" i="1"/>
  <c r="G127" i="1"/>
  <c r="G128" i="1"/>
  <c r="G129" i="1"/>
  <c r="G131" i="1"/>
  <c r="G132" i="1"/>
  <c r="G135" i="1"/>
  <c r="G136" i="1"/>
  <c r="G137" i="1"/>
  <c r="G138" i="1"/>
  <c r="G139" i="1"/>
  <c r="G140" i="1"/>
  <c r="G142" i="1"/>
  <c r="G143" i="1"/>
  <c r="G144" i="1"/>
  <c r="G145" i="1"/>
  <c r="G146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5" i="1"/>
  <c r="G166" i="1"/>
  <c r="G167" i="1"/>
  <c r="G168" i="1"/>
  <c r="G169" i="1"/>
  <c r="G170" i="1"/>
  <c r="G172" i="1"/>
  <c r="G173" i="1"/>
  <c r="G174" i="1"/>
  <c r="G175" i="1"/>
  <c r="G176" i="1"/>
  <c r="G178" i="1"/>
  <c r="G180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5" i="1"/>
  <c r="G206" i="1"/>
  <c r="G209" i="1"/>
  <c r="G211" i="1"/>
  <c r="G212" i="1"/>
  <c r="G213" i="1"/>
  <c r="G214" i="1"/>
  <c r="G216" i="1"/>
  <c r="G217" i="1"/>
  <c r="G218" i="1"/>
  <c r="G220" i="1"/>
  <c r="G222" i="1"/>
  <c r="G224" i="1"/>
  <c r="G225" i="1"/>
  <c r="G226" i="1"/>
  <c r="G228" i="1"/>
  <c r="G230" i="1"/>
  <c r="G232" i="1"/>
  <c r="G234" i="1"/>
  <c r="G14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<sst xmlns="http://schemas.openxmlformats.org/spreadsheetml/2006/main" count="742" uniqueCount="513">
  <si>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</si>
  <si>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</si>
  <si>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</si>
  <si>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</si>
  <si>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</si>
  <si>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</si>
  <si>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</si>
  <si>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</si>
  <si>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</si>
  <si>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</si>
  <si>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</si>
  <si>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</si>
  <si>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</si>
  <si>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</si>
  <si>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</si>
  <si>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</si>
  <si>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</si>
  <si>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</si>
  <si>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</si>
  <si>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</si>
  <si>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</si>
  <si>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</si>
  <si>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</si>
  <si>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</si>
  <si>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</si>
  <si>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</si>
  <si>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</si>
  <si>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</si>
  <si>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</si>
  <si>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1.2</t>
  </si>
  <si>
    <t>Campos a rellenar por Metro</t>
  </si>
  <si>
    <t>Campos a rellenar por el ofertante</t>
  </si>
  <si>
    <t>Campos calculados</t>
  </si>
  <si>
    <t>m2</t>
  </si>
  <si>
    <t>m</t>
  </si>
  <si>
    <t>PA</t>
  </si>
  <si>
    <t>01</t>
  </si>
  <si>
    <t>ACTUACIONES PREVIAS Y DEMOLICIONES</t>
  </si>
  <si>
    <t/>
  </si>
  <si>
    <t>01.01</t>
  </si>
  <si>
    <t>ACTUACIONES PREVIAS</t>
  </si>
  <si>
    <t>A04OM010</t>
  </si>
  <si>
    <t>ALQUILER TORRE TRABAJO MOVIL</t>
  </si>
  <si>
    <t>Ud</t>
  </si>
  <si>
    <t>ECA0010PN</t>
  </si>
  <si>
    <t>CERRAMIENTO PROVISIONAL DE OBRA PARA INTERIOR DE PLACAS DE CARTÓN-YESO PINTADO EN AZUL. (NOCTURNO)</t>
  </si>
  <si>
    <t>ECA0030</t>
  </si>
  <si>
    <t>PANELES DE ALUMINIO AVISO OBRA COLOCADOS SOBRE CERRAMIENTOS 70X100 MM.</t>
  </si>
  <si>
    <t>ECA0050</t>
  </si>
  <si>
    <t>VINILO ADHESIVO</t>
  </si>
  <si>
    <t>HYL010</t>
  </si>
  <si>
    <t>LIMPIEZA PERIÓDICA DE OBRA</t>
  </si>
  <si>
    <t>m²</t>
  </si>
  <si>
    <t>HYL020</t>
  </si>
  <si>
    <t>LIMPIEZA FINAL DE OBRA</t>
  </si>
  <si>
    <t>01.02</t>
  </si>
  <si>
    <t>DEMOLICIONES Y DESMONTAJES</t>
  </si>
  <si>
    <t>E01DKA030</t>
  </si>
  <si>
    <t>LEVANTADO CERRAJERÍA EN MUROS A MANO</t>
  </si>
  <si>
    <t>E01DKW010</t>
  </si>
  <si>
    <t>LEVANTADO PASAMANOS A MANO</t>
  </si>
  <si>
    <t>E01DEA030</t>
  </si>
  <si>
    <t>DEMOLICIÓN SOLADOS Y ALICATADOS C/MARTILLO ELÉCTRICO</t>
  </si>
  <si>
    <t>E01DFC320</t>
  </si>
  <si>
    <t>DEMOLICIÓN TABIQUE ENFOSCADO 2 CARAS C/MARTILLO ELÉCTRICO</t>
  </si>
  <si>
    <t>E01DFT200</t>
  </si>
  <si>
    <t>DEMOLICIÓN MURO ENFOSCADO C/MARTILLO ELÉCTRICO</t>
  </si>
  <si>
    <t>E01DWM030</t>
  </si>
  <si>
    <t>APERTURA HUECOS &gt;1 m2 LADRILLO MACIZO C/COMPRESOR</t>
  </si>
  <si>
    <t>m3</t>
  </si>
  <si>
    <t>E01DSH040m</t>
  </si>
  <si>
    <t>DEMOLICIÓN ESCALERA HORMIGÓN C/MARTILLO</t>
  </si>
  <si>
    <t>E01DIE030m</t>
  </si>
  <si>
    <t>DESMONTADO INSTALACIÓN ELÉCTRICA</t>
  </si>
  <si>
    <t>E01DWW060</t>
  </si>
  <si>
    <t>DESMONTAJE TORNO PARA SU RESTAURACION</t>
  </si>
  <si>
    <t>E01DEC100</t>
  </si>
  <si>
    <t>PICADO REVESTIMIENTO BOVEDA C/MARTILLO</t>
  </si>
  <si>
    <t>E01DET110</t>
  </si>
  <si>
    <t>DEMOLICIÓN FALSO TECHO LAMAS DE ALUMINIO S/RECUPERACIÓN</t>
  </si>
  <si>
    <t>E01DPS020</t>
  </si>
  <si>
    <t>DEMOLICIÓN SOLERAS H.M. &lt;25 cm C/COMPRESOR</t>
  </si>
  <si>
    <t>E02ZA060</t>
  </si>
  <si>
    <t>EXCAVACIÓN ZANJA A MANO TERRENO COMPACTO C/RELLENO Y APISONADO</t>
  </si>
  <si>
    <t>E01DTO020</t>
  </si>
  <si>
    <t>ENTREGA, ALQUILER, RECOGIDA Y CANON DE CONTENEDOR RCD 6 m3</t>
  </si>
  <si>
    <t>02</t>
  </si>
  <si>
    <t>IMPERMEABILIZACIÓN</t>
  </si>
  <si>
    <t>02.01</t>
  </si>
  <si>
    <t>INTECCIONES DE RESINA EXPANSIVA + GEL SATURANTE</t>
  </si>
  <si>
    <t>EI0187</t>
  </si>
  <si>
    <t xml:space="preserve"> LÁMINA DE POLIETILENO EXPANDIDO, CLASIFICADO A FUEGO B-S1-D0 (NOCTURNO)</t>
  </si>
  <si>
    <t>NDM110</t>
  </si>
  <si>
    <t>CANALETA DE MORTERO REALIZADA IN SITU</t>
  </si>
  <si>
    <t>03</t>
  </si>
  <si>
    <t>REHABILITACIÓN</t>
  </si>
  <si>
    <t>3.1</t>
  </si>
  <si>
    <t>03.01</t>
  </si>
  <si>
    <t>DOCUMENTACIÓN</t>
  </si>
  <si>
    <t>E92</t>
  </si>
  <si>
    <t>DOCUMENTACIÓN FOTOGRÁFICA</t>
  </si>
  <si>
    <t>E96</t>
  </si>
  <si>
    <t>CARTOGRAFÍAS DE LA RESTAURACIÓN</t>
  </si>
  <si>
    <t>E97</t>
  </si>
  <si>
    <t>MEMORIA</t>
  </si>
  <si>
    <t>3.2</t>
  </si>
  <si>
    <t>03.02</t>
  </si>
  <si>
    <t>SOLADOS</t>
  </si>
  <si>
    <t>E003</t>
  </si>
  <si>
    <t>LIMPIEZA</t>
  </si>
  <si>
    <t>E36</t>
  </si>
  <si>
    <t>DESMONTAJE Y MONTAJE</t>
  </si>
  <si>
    <t>E006</t>
  </si>
  <si>
    <t>REPOSICIÓN DE PIEZAS</t>
  </si>
  <si>
    <t>E005</t>
  </si>
  <si>
    <t>RETACADO DE JUNTAS</t>
  </si>
  <si>
    <t>07.0160</t>
  </si>
  <si>
    <t>FORMACION PELDAÑO HGON. PULIDO</t>
  </si>
  <si>
    <t>E29</t>
  </si>
  <si>
    <t>PERFIL DE BORDE DE PELDAÑOS</t>
  </si>
  <si>
    <t>3.3</t>
  </si>
  <si>
    <t>03.03</t>
  </si>
  <si>
    <t>REVESTIMIENTOS</t>
  </si>
  <si>
    <t>E04</t>
  </si>
  <si>
    <t>LIMPIEZA PREVIA</t>
  </si>
  <si>
    <t>E72</t>
  </si>
  <si>
    <t>LIMPIEZA DE HOLLÍN Y GRASAS</t>
  </si>
  <si>
    <t>E03</t>
  </si>
  <si>
    <t>ELIMINACIÓN SUCIEDAD ADHERIDA</t>
  </si>
  <si>
    <t>E74</t>
  </si>
  <si>
    <t>LIMPIEZA REFLEJO METÁLICO</t>
  </si>
  <si>
    <t>R03RA010</t>
  </si>
  <si>
    <t>DESMONTAJE PIEZAS</t>
  </si>
  <si>
    <t>E02</t>
  </si>
  <si>
    <t>LIMPIEZA DEL REVERSO</t>
  </si>
  <si>
    <t>E01DEW010</t>
  </si>
  <si>
    <t>PREPARACIÓN DE PARAMENTOS</t>
  </si>
  <si>
    <t>R11V040</t>
  </si>
  <si>
    <t>ENFOSCADO PREPARACIÓN ALICATADO</t>
  </si>
  <si>
    <t>E12AG040</t>
  </si>
  <si>
    <t>ALICATADO GRESITE BLANCO 20x20 cm C/JUNTA</t>
  </si>
  <si>
    <t>R11AZ020</t>
  </si>
  <si>
    <t>REINTEGRACIÓN ALICATADO PIEZAS RECUPERACION</t>
  </si>
  <si>
    <t>E15</t>
  </si>
  <si>
    <t>REMATE Y REJUNTADO</t>
  </si>
  <si>
    <t>3.4</t>
  </si>
  <si>
    <t>03.04</t>
  </si>
  <si>
    <t>TECHOS Y PARAMENTOS ENFOSCADOS</t>
  </si>
  <si>
    <t>E08PNE040</t>
  </si>
  <si>
    <t>ENFOSCADO BUENA VISTA CSIV-W1</t>
  </si>
  <si>
    <t>3.5</t>
  </si>
  <si>
    <t>03.05</t>
  </si>
  <si>
    <t>CARPINTERÍA Y CERRAJERÍA</t>
  </si>
  <si>
    <t>E30</t>
  </si>
  <si>
    <t>E41</t>
  </si>
  <si>
    <t>LIMPIEZA SUPERFICIE METÁLICA</t>
  </si>
  <si>
    <t>E010</t>
  </si>
  <si>
    <t>CORRECCIÓN DE DEFORMACIONES</t>
  </si>
  <si>
    <t>E33</t>
  </si>
  <si>
    <t>IMPRIMACIÓN</t>
  </si>
  <si>
    <t>E42</t>
  </si>
  <si>
    <t>PROTECCIÓN</t>
  </si>
  <si>
    <t>E43</t>
  </si>
  <si>
    <t>PINTURA</t>
  </si>
  <si>
    <t>E15P050</t>
  </si>
  <si>
    <t>PUERTA CHAPA LISA ABATIBLE 70x200 cm ACABADO PINTURA EPOXI</t>
  </si>
  <si>
    <t>E15MG020</t>
  </si>
  <si>
    <t>PUERTAS DE ACERO GALVANIZADO</t>
  </si>
  <si>
    <t>IVN100</t>
  </si>
  <si>
    <t>REJILLA DE LAMAS FIJAS DE ACERO</t>
  </si>
  <si>
    <t>03.06</t>
  </si>
  <si>
    <t>VIDRERÍA</t>
  </si>
  <si>
    <t>E16DFB020</t>
  </si>
  <si>
    <t>REPOSICION VIDRIO SEGURIDAD STADIP 44.2 INCOLORO (NIVEL 1B1/P2A)</t>
  </si>
  <si>
    <t>E16DAI130</t>
  </si>
  <si>
    <t>VIDRIO LAMINADO SEGURIDAD 66.6 1B1</t>
  </si>
  <si>
    <t>3.7</t>
  </si>
  <si>
    <t>03.07</t>
  </si>
  <si>
    <t>E27PL040</t>
  </si>
  <si>
    <t>LAVADO Y RASCADO PINTURAS VIEJAS</t>
  </si>
  <si>
    <t>E27FP020</t>
  </si>
  <si>
    <t>PINTURA PLÁSTICA B/COLOR INTERIOR/EXTERIOR DECORACIÓN</t>
  </si>
  <si>
    <t>03.08</t>
  </si>
  <si>
    <t>MADERA</t>
  </si>
  <si>
    <t>E21MAC090m</t>
  </si>
  <si>
    <t>REPOSICION REPISA MADERA</t>
  </si>
  <si>
    <t>04</t>
  </si>
  <si>
    <t>MUSEALIZACIÓN</t>
  </si>
  <si>
    <t>4.1</t>
  </si>
  <si>
    <t>04.01</t>
  </si>
  <si>
    <t>E11RAM200</t>
  </si>
  <si>
    <t>SOLADO PANEL BAQUELIZADO ROMBO</t>
  </si>
  <si>
    <t>07.0160m</t>
  </si>
  <si>
    <t>FORMACION PELDAÑO HORMIGÓN PULIDO</t>
  </si>
  <si>
    <t>4.2</t>
  </si>
  <si>
    <t>04.02</t>
  </si>
  <si>
    <t>E08PMT070</t>
  </si>
  <si>
    <t>REVESTIMIENTO PANEL BAQUELIZADO</t>
  </si>
  <si>
    <t>E08CM020</t>
  </si>
  <si>
    <t>REVESTIMIENTO CONTINUO DE LAMAS DE MADERA M-H PINO</t>
  </si>
  <si>
    <t>04.03</t>
  </si>
  <si>
    <t>FALSOS TECHOS</t>
  </si>
  <si>
    <t>e08CM020m</t>
  </si>
  <si>
    <t>FALSO TECHO REVEST. CONTINUO DE LAMAS DE MADERA M-H PINO</t>
  </si>
  <si>
    <t>4.4</t>
  </si>
  <si>
    <t>04.04</t>
  </si>
  <si>
    <t>E15P540m</t>
  </si>
  <si>
    <t>PUERTA ACRISTALADA DE ACCESO</t>
  </si>
  <si>
    <t>E15BP020</t>
  </si>
  <si>
    <t>PASAMANOS TUBO ACERO LAMINADO D=50 mm</t>
  </si>
  <si>
    <t>E15I050m</t>
  </si>
  <si>
    <t>PUERTA DE REGISTRO CHAPA ACERO GALVANIZADO 50X40 cm</t>
  </si>
  <si>
    <t>E15I060m</t>
  </si>
  <si>
    <t>PUERTA DOBLE DE REGISTRO CHAPA ACERO GALVANIZADO 120X70 cm</t>
  </si>
  <si>
    <t>E15WZ010</t>
  </si>
  <si>
    <t>REMATE ZÓCALO TUBO ACERO</t>
  </si>
  <si>
    <t>4.6</t>
  </si>
  <si>
    <t>04.06</t>
  </si>
  <si>
    <t>RYP045</t>
  </si>
  <si>
    <t>PREPARACIÓN DE LA SUPERFICIE, ALISADO Y NIVELADO</t>
  </si>
  <si>
    <t>04.07</t>
  </si>
  <si>
    <t>CERRAMIENTO CÁMARA BUFA</t>
  </si>
  <si>
    <t>CM1E07YAC090</t>
  </si>
  <si>
    <t>TRASDOSADO AUTOPORTANTE PYL PLACA HIDRÓF. 15H1+48 c/400 mm</t>
  </si>
  <si>
    <t>05</t>
  </si>
  <si>
    <t>INSTALACIONES</t>
  </si>
  <si>
    <t>05.01</t>
  </si>
  <si>
    <t>INSTALACIÓN DE CLIMATIZACIÓN Y VENTILACIÓN</t>
  </si>
  <si>
    <t>5.1.1</t>
  </si>
  <si>
    <t>15.04.01</t>
  </si>
  <si>
    <t>EQUIPOS DE PRODUCCION</t>
  </si>
  <si>
    <t>15.04.01.01</t>
  </si>
  <si>
    <t>UNIDAD EXTERIOR 1 14/14 kW</t>
  </si>
  <si>
    <t>15.04.01.03</t>
  </si>
  <si>
    <t>UNIDAD INTERIOR SUELO SIN ENVOLVENTE 5.6/6.3 kW</t>
  </si>
  <si>
    <t>15.04.01.031</t>
  </si>
  <si>
    <t>UNIDAD INTERIOR TECHO 7.1/8.0 kW</t>
  </si>
  <si>
    <t>15.04.01.09</t>
  </si>
  <si>
    <t>JUNTA DE DERIVACIÓN VRV</t>
  </si>
  <si>
    <t>5.1.2</t>
  </si>
  <si>
    <t>15.04.04</t>
  </si>
  <si>
    <t>TUBERÍAS CLIMATIZACIÓN</t>
  </si>
  <si>
    <t>15.04.04.02</t>
  </si>
  <si>
    <t>TUBERÍA COBRE FRIGORÍFICO ROLLO D=1/4"</t>
  </si>
  <si>
    <t>15.04.04.03</t>
  </si>
  <si>
    <t>TUBERÍA COBRE FRIGORÍFICO RÍGIDO D=3/8"</t>
  </si>
  <si>
    <t>15.04.04.04</t>
  </si>
  <si>
    <t>TUBERÍA COBRE FRIGORÍFICO RÍGIDO D=1/2"</t>
  </si>
  <si>
    <t>15.04.04.05</t>
  </si>
  <si>
    <t>TUBERÍA COBRE FRIGORÍFICO RÍGIDO D=5/8"</t>
  </si>
  <si>
    <t>15.04.04.051</t>
  </si>
  <si>
    <t>TUBERÍA COBRE FRIGORÍFICO RÍGIDO D=3/4"</t>
  </si>
  <si>
    <t>15.04.04.06</t>
  </si>
  <si>
    <t>COQUILLA ESPUMA ELASTOMÉRICA 10 mm D = 7 mm (1/4"Cu)</t>
  </si>
  <si>
    <t>15.04.04.07</t>
  </si>
  <si>
    <t>COQUILLA ESPUMA ELASTOMÉRICA 10 mm D = 11 mm (3/8"Cu)</t>
  </si>
  <si>
    <t>15.04.04.08</t>
  </si>
  <si>
    <t>COQUILLA ESPUMA ELASTOMÉRICA 10 mm D = 13 mm (1/2"Cu)</t>
  </si>
  <si>
    <t>15.04.04.09</t>
  </si>
  <si>
    <t>COQUILLA ESPUMA ELASTOMÉRICA 15 mm D = 16 mm (5/8"Cu)</t>
  </si>
  <si>
    <t>15.04.04.091</t>
  </si>
  <si>
    <t>COQUILLA ESPUMA ELASTOMÉRICA 15 mm D = 19 mm (3/4"Cu)</t>
  </si>
  <si>
    <t>15.04.04.01</t>
  </si>
  <si>
    <t>TUBERÍA DESAGÜE CLIMATIZACIÓN PVC FLEXIBLE D=16/20 mm</t>
  </si>
  <si>
    <t>15.04.04.10</t>
  </si>
  <si>
    <t>CARGA DE REFRIGERANTE</t>
  </si>
  <si>
    <t>kg</t>
  </si>
  <si>
    <t>5.1.3</t>
  </si>
  <si>
    <t>15.04.03</t>
  </si>
  <si>
    <t>DISTRIBUCIÓN AIRE VENTILACIÓN / CLIMATIZACIÓN</t>
  </si>
  <si>
    <t>5.1.3.1</t>
  </si>
  <si>
    <t>15.04.03.03</t>
  </si>
  <si>
    <t>EQUIPOS DE VENTILACIÓN</t>
  </si>
  <si>
    <t>15.04.05.01</t>
  </si>
  <si>
    <t>VENTILADOR EN LÍNEA 990 m3/h</t>
  </si>
  <si>
    <t>5.1.3.2</t>
  </si>
  <si>
    <t>15.04.03.01</t>
  </si>
  <si>
    <t>CONDUCTOS Y TUBOS VENTILACIÓN</t>
  </si>
  <si>
    <t>15.04.05.021</t>
  </si>
  <si>
    <t>CONDUCTO CHAPA HELICOIDAL 300 0,6 mm</t>
  </si>
  <si>
    <t>15.04.05.022</t>
  </si>
  <si>
    <t>CONDUCTO FLEXIBLE 250mm</t>
  </si>
  <si>
    <t>03.01.01</t>
  </si>
  <si>
    <t>CONDUCTO PANEL URSA AIR ZERO P8858 e=25 mm</t>
  </si>
  <si>
    <t>5.1.3.3</t>
  </si>
  <si>
    <t>15.04.03.02</t>
  </si>
  <si>
    <t>DIFUSORES Y REJILLAS</t>
  </si>
  <si>
    <t>15.04.03.02.01</t>
  </si>
  <si>
    <t>REJILLA DE ADMISIÓN DE AIRE 425x325 mm</t>
  </si>
  <si>
    <t>15.04.03.02.02</t>
  </si>
  <si>
    <t>DIFUSOR LINEAL L=1.050 m 3R</t>
  </si>
  <si>
    <t>5.2</t>
  </si>
  <si>
    <t>05.02</t>
  </si>
  <si>
    <t>INSTALACIÓN DE ELECTRICIDAD</t>
  </si>
  <si>
    <t>5.2.1</t>
  </si>
  <si>
    <t>05.02.01</t>
  </si>
  <si>
    <t>CABLEADO</t>
  </si>
  <si>
    <t>05.02.01.01</t>
  </si>
  <si>
    <t>Cable eléctrico de 0,6/1 kV de tensión nominal. 1x1,5mm2</t>
  </si>
  <si>
    <t>05.02.01.02</t>
  </si>
  <si>
    <t>Cable eléctrico de 0,6/1 kV de tensión nominal. 1x2,5mm2</t>
  </si>
  <si>
    <t>05.02.01.03</t>
  </si>
  <si>
    <t>Cable eléctrico de 0,6/1 kV de tensión nominal. 1x4mm2</t>
  </si>
  <si>
    <t>05.02.01.04</t>
  </si>
  <si>
    <t>Cable eléctrico de 0,6/1 kV de tensión nominal. 1x6mm2</t>
  </si>
  <si>
    <t>05.02.01.05</t>
  </si>
  <si>
    <t>Cable eléctrico de 0,6/1 kV de tensión nominal. 1x10mm2</t>
  </si>
  <si>
    <t>05.02.01.06</t>
  </si>
  <si>
    <t>Cable eléctrico de 0,6/1 kV de tensión nominal. 1x16mm2</t>
  </si>
  <si>
    <t>5.2.2</t>
  </si>
  <si>
    <t>05.02.02</t>
  </si>
  <si>
    <t>CANALIZACIONES</t>
  </si>
  <si>
    <t>05.02.02.01</t>
  </si>
  <si>
    <t>Canalización superficial 40mm libre de halógenos</t>
  </si>
  <si>
    <t>05.02.02.02</t>
  </si>
  <si>
    <t>Canalización superficial 25mm libre de halógenos</t>
  </si>
  <si>
    <t>05.02.02.03</t>
  </si>
  <si>
    <t>Canalización empotrada 25mm libre de halógenos</t>
  </si>
  <si>
    <t>05.02.02.04</t>
  </si>
  <si>
    <t>Canalización empotrada 40mm libre de halógenos</t>
  </si>
  <si>
    <t>05.02.02.05</t>
  </si>
  <si>
    <t>Bandeja Rejiband 35x60 GC</t>
  </si>
  <si>
    <t>5.2.3</t>
  </si>
  <si>
    <t>05.02.03</t>
  </si>
  <si>
    <t>CUADRO ELÉCTRICO</t>
  </si>
  <si>
    <t>05.02.03.01</t>
  </si>
  <si>
    <t>Interruptor combinado magnetotérmico-protectores contra sobretensiones permanentes y transitorias, modular.</t>
  </si>
  <si>
    <t>05.02.03.02</t>
  </si>
  <si>
    <t>Interruptor automático magnetotérmico, modular. 2P10A</t>
  </si>
  <si>
    <t>05.02.03.03</t>
  </si>
  <si>
    <t>Interruptor automático magnetotérmico, modular. 2P16A</t>
  </si>
  <si>
    <t>05.02.03.04</t>
  </si>
  <si>
    <t>Interruptor automático magnetotérmico, modular. 2P20A</t>
  </si>
  <si>
    <t>05.02.03.05</t>
  </si>
  <si>
    <t>Interruptor automático magnetotérmico, modular. 2P25A</t>
  </si>
  <si>
    <t>05.02.03.06</t>
  </si>
  <si>
    <t>Interruptor automático magnetotérmico, modular. 2P63A</t>
  </si>
  <si>
    <t>05.02.03.07</t>
  </si>
  <si>
    <t>Interruptor automático magnetotérmico, modular. 4P20A</t>
  </si>
  <si>
    <t>05.02.03.08_</t>
  </si>
  <si>
    <t>Interruptor automático magnetotérmico, modular. 4P80A</t>
  </si>
  <si>
    <t>05.02.03.09</t>
  </si>
  <si>
    <t>Interruptor diferencial modular. 2P25A 30mA</t>
  </si>
  <si>
    <t>05.02.03.10</t>
  </si>
  <si>
    <t>Interruptor diferencial modular. 2P63A 30mA</t>
  </si>
  <si>
    <t>05.02.03.11</t>
  </si>
  <si>
    <t>Interruptor diferencial modular. 4P25A 30mA</t>
  </si>
  <si>
    <t>05.02.03.12</t>
  </si>
  <si>
    <t>Armario de distribución, modular.</t>
  </si>
  <si>
    <t>05.02.03.13</t>
  </si>
  <si>
    <t>Interruptor automático magnetotérmico, modular. 4P40A</t>
  </si>
  <si>
    <t>05.02.03.14</t>
  </si>
  <si>
    <t>Interruptor diferencial modular. 4P40A 300mA</t>
  </si>
  <si>
    <t>05.02.03.15_</t>
  </si>
  <si>
    <t>Interruptor-seccionador. Corte en carga. 4P40A</t>
  </si>
  <si>
    <t>05.02.03.16</t>
  </si>
  <si>
    <t>Interruptor automático magnetotérmico, modular. 4P16A</t>
  </si>
  <si>
    <t>5.2.4</t>
  </si>
  <si>
    <t>05.02.04</t>
  </si>
  <si>
    <t>ILUMINACIÓN</t>
  </si>
  <si>
    <t>05.02.04.01</t>
  </si>
  <si>
    <t>DAISALUX IZAR N30 A</t>
  </si>
  <si>
    <t>05.02.04.02</t>
  </si>
  <si>
    <t>PHILIPS WT210C PSU L1500 PMMA LED39S/840 NO - ENVOLVENTE CONVENCIONAL</t>
  </si>
  <si>
    <t>05.02.04.03</t>
  </si>
  <si>
    <t>PHILIPS WT210C PSU L1500 PMMA LED39S/840 NO - ENVOLVENTE PERSONALIZADA</t>
  </si>
  <si>
    <t>05.02.04.04</t>
  </si>
  <si>
    <t>Tira flexible de LED SMD, superficie (rollo 5 m), 18W/m, EPISTAR , IP20, 3000K, 1622lm/m, CRI +80, 120º, DC 24V</t>
  </si>
  <si>
    <t>PJISTCDALI</t>
  </si>
  <si>
    <t>Controlador de tira de led con sistema DALI</t>
  </si>
  <si>
    <t>PJIS3100-2924V</t>
  </si>
  <si>
    <t>Equipo de alimentación STANDARD 100W 24V IP20 AC100-120V Y AC200-240V 50/60Hz</t>
  </si>
  <si>
    <t>5.2.5</t>
  </si>
  <si>
    <t>05.02.05</t>
  </si>
  <si>
    <t>MECANISMOS</t>
  </si>
  <si>
    <t>E17MAA020</t>
  </si>
  <si>
    <t>INTERRUPTOR/CONMUTADOR GAMA ALTA</t>
  </si>
  <si>
    <t>05.02.05.02</t>
  </si>
  <si>
    <t>PT-P1 PUESTO TRABAJO EMPOTRADO 6 SCHUKO RED + 4 RJ45</t>
  </si>
  <si>
    <t>05.02.05.03</t>
  </si>
  <si>
    <t>Caja para mecanismo, empotrada.</t>
  </si>
  <si>
    <t>05.02.05.04</t>
  </si>
  <si>
    <t>Caja de superficie para mecanismo.</t>
  </si>
  <si>
    <t>05.02.05.05</t>
  </si>
  <si>
    <t>Base de toma de corriente empotrada.</t>
  </si>
  <si>
    <t>5.2.6</t>
  </si>
  <si>
    <t>05.02.06</t>
  </si>
  <si>
    <t>AYUDAS Y DESMONTAJES</t>
  </si>
  <si>
    <t>05.02.06.01</t>
  </si>
  <si>
    <t>Desmontaje de red de distribución interior.</t>
  </si>
  <si>
    <t>5.2.7</t>
  </si>
  <si>
    <t>05.02.07</t>
  </si>
  <si>
    <t>LEGALIZACIÓN E INSPECCIONES</t>
  </si>
  <si>
    <t>E17V020</t>
  </si>
  <si>
    <t>TRAMITACIÓN Y LEGALIZACIÓN INST. BAJA TENSIÓN CON PROYECTO</t>
  </si>
  <si>
    <t>5.3</t>
  </si>
  <si>
    <t>05.03</t>
  </si>
  <si>
    <t>INSTALACIÓN DE TELECOMUNICACIONES</t>
  </si>
  <si>
    <t>5.3.1</t>
  </si>
  <si>
    <t>XZCSDSD</t>
  </si>
  <si>
    <t>RED ETHERNET ESTACIÓN</t>
  </si>
  <si>
    <t>I04ESTACION 02</t>
  </si>
  <si>
    <t>Cisco C9200CX-12P-2X2G-E</t>
  </si>
  <si>
    <t>DIPKTRM011</t>
  </si>
  <si>
    <t>Transceptor de 1 Gbps multimodo</t>
  </si>
  <si>
    <t>DIKSILMM1</t>
  </si>
  <si>
    <t>Suministro e instalación latiguillo uniboot LC-PC a LC-PC OM4 3 m</t>
  </si>
  <si>
    <t>DIKODA050</t>
  </si>
  <si>
    <t>Bandeja organizadora de empalmes y/o terminación de F.O.</t>
  </si>
  <si>
    <t>I04COMTV01</t>
  </si>
  <si>
    <t>Cámara IP (Estación)</t>
  </si>
  <si>
    <t>I04COM6A23</t>
  </si>
  <si>
    <t>Cable UTP Cat 6A 23 AWG.</t>
  </si>
  <si>
    <t>DCSINSTF06</t>
  </si>
  <si>
    <t>Suministro e Instalación de cable de 12 fibras ópticas multimodo</t>
  </si>
  <si>
    <t>DIKODB001R</t>
  </si>
  <si>
    <t>Empalme por arco de fusión de fibra óptica</t>
  </si>
  <si>
    <t>DIKOAC011</t>
  </si>
  <si>
    <t>Adaptadores duplex LC-LC multimodo</t>
  </si>
  <si>
    <t>DIKOAC021</t>
  </si>
  <si>
    <t>"Pigtail" de 2,5 m con conector LC multimodo</t>
  </si>
  <si>
    <t>DIKOAW902</t>
  </si>
  <si>
    <t>Pruebas y medidas de cable de fibra óptica</t>
  </si>
  <si>
    <t>DIKOAW950</t>
  </si>
  <si>
    <t>Documentación técnica de fibra óptica</t>
  </si>
  <si>
    <t>E19TPU010</t>
  </si>
  <si>
    <t>P.A.U. ROSETA DE TERMINACIÓN RED</t>
  </si>
  <si>
    <t>CERT_ENL</t>
  </si>
  <si>
    <t>CERTIFICACIÓN 1 ENLACE Cu CTG 6A</t>
  </si>
  <si>
    <t>CORDONUTP</t>
  </si>
  <si>
    <t>CORDÓN UTP/RJ-45 CATEGORÍA 6 PVC de 1 m</t>
  </si>
  <si>
    <t>PAN_ALU</t>
  </si>
  <si>
    <t>PANEL ALUMINIO CAPACIDAD 24 TOMAS RJ45</t>
  </si>
  <si>
    <t>PAN_PAS</t>
  </si>
  <si>
    <t>PANEL PASACABLES ALUMINIO</t>
  </si>
  <si>
    <t>TERMINAL</t>
  </si>
  <si>
    <t>ORDENADOR</t>
  </si>
  <si>
    <t>E17NEL050</t>
  </si>
  <si>
    <t>CANALIZ. TUBO FLEXIBLE CORRUG. REFORZADO LIBRE HALÓGENOS D=40 mm</t>
  </si>
  <si>
    <t>E17NEL020</t>
  </si>
  <si>
    <t>CANALIZ. TUBO FLEXIBLE CORRUG. REFORZADO LIBRE HALÓGENOS D=20 mm</t>
  </si>
  <si>
    <t>E19IC090</t>
  </si>
  <si>
    <t>ARMARIO RACK MURAL 19" 12 U 625x600x500 mm</t>
  </si>
  <si>
    <t>5.3.2</t>
  </si>
  <si>
    <t>VDFGDF</t>
  </si>
  <si>
    <t>PANTALLAS</t>
  </si>
  <si>
    <t>PANT_240X202</t>
  </si>
  <si>
    <t>PANTALLA 240x202cm</t>
  </si>
  <si>
    <t>PANT_ALTAVOCES</t>
  </si>
  <si>
    <t>ALTAVOCES</t>
  </si>
  <si>
    <t>5.4</t>
  </si>
  <si>
    <t>05.04</t>
  </si>
  <si>
    <t>PROTECCIÓN CONTRA INCENDIOS</t>
  </si>
  <si>
    <t>5.4.1</t>
  </si>
  <si>
    <t>15.03.01</t>
  </si>
  <si>
    <t>EXTINTORES</t>
  </si>
  <si>
    <t>15.03.01.01</t>
  </si>
  <si>
    <t>EXTINTOR PORTÁTIL POLVO ABC 6 kg EFICACIA 27A 183B</t>
  </si>
  <si>
    <t>5.4.2</t>
  </si>
  <si>
    <t>15.03.02</t>
  </si>
  <si>
    <t>SISTEMAS DE ALARMA Y DETECCIÓN DE INCENDIOS</t>
  </si>
  <si>
    <t>15.03.02.03</t>
  </si>
  <si>
    <t>ALARMA FLASH</t>
  </si>
  <si>
    <t>15.03.02.04</t>
  </si>
  <si>
    <t>PULSADOR DE ALARMA CON AISLADOR DE MONTAJE EMPOTRADO</t>
  </si>
  <si>
    <t>15.03.02.05</t>
  </si>
  <si>
    <t>INSTALACIÓN DE LAZO ANALÓGICO BAJO TUBO CORRUGADO</t>
  </si>
  <si>
    <t>15.03.02.06</t>
  </si>
  <si>
    <t>DETECTOR ANALÓGICO OPTICO</t>
  </si>
  <si>
    <t>5.4.3</t>
  </si>
  <si>
    <t>15.03.03</t>
  </si>
  <si>
    <t>SEÑALIZACIÓN INSTALACIONES P.C.I., EVACUACIÓN Y EMERGENCIA</t>
  </si>
  <si>
    <t>15.03.03.01</t>
  </si>
  <si>
    <t>SEÑAL ALTA LUMINISCENCIA CLASE A EVACUACIÓN 224x224 mm .</t>
  </si>
  <si>
    <t>15.03.03.02</t>
  </si>
  <si>
    <t>SEÑAL ALTA LUMINISCENCIA CLASE A EVACUACIÓN 320x160 mm</t>
  </si>
  <si>
    <t>15.03.03.04</t>
  </si>
  <si>
    <t>SEÑALIZACIÓN DE EQUIPOS CONTRAINCENDIOS 210x297 mm.</t>
  </si>
  <si>
    <t>5.4.4</t>
  </si>
  <si>
    <t>15.03.04</t>
  </si>
  <si>
    <t>LEGALIZACIÓN</t>
  </si>
  <si>
    <t>15.03.04.01</t>
  </si>
  <si>
    <t>LEGALIZACIÓN DE INSTALACIÓN PCI</t>
  </si>
  <si>
    <t>5.5</t>
  </si>
  <si>
    <t>05.05</t>
  </si>
  <si>
    <t>INSTALACIÓN DE ELEVACIÓN</t>
  </si>
  <si>
    <t>E25MP020</t>
  </si>
  <si>
    <t>PLATAFORMA SALVAESCALERAS 5 m TRAMO CURVO 225 kg</t>
  </si>
  <si>
    <t>06</t>
  </si>
  <si>
    <t>EQUIPAMIENTO</t>
  </si>
  <si>
    <t>SIR010</t>
  </si>
  <si>
    <t>CARTELERÍA HISTÓRICA</t>
  </si>
  <si>
    <t>E15WF040</t>
  </si>
  <si>
    <t>RECONSTRUCCIÓN LUMINARIAS ORIGINALES</t>
  </si>
  <si>
    <t>mmmmmm</t>
  </si>
  <si>
    <t>07</t>
  </si>
  <si>
    <t>MUSEOGRAFÍA</t>
  </si>
  <si>
    <t>07A</t>
  </si>
  <si>
    <t>08</t>
  </si>
  <si>
    <t>GESTION DE RESIDUOS</t>
  </si>
  <si>
    <t>07.01</t>
  </si>
  <si>
    <t>GESTIÓN DE RESIDUOS</t>
  </si>
  <si>
    <t>09</t>
  </si>
  <si>
    <t>CONTROL DE CALIDAD</t>
  </si>
  <si>
    <t>08.01</t>
  </si>
  <si>
    <t>10</t>
  </si>
  <si>
    <t>SEGURIDAD Y SALUD</t>
  </si>
  <si>
    <t>09.01m</t>
  </si>
  <si>
    <t>5.1</t>
  </si>
  <si>
    <t>4.3</t>
  </si>
  <si>
    <t>3.8</t>
  </si>
  <si>
    <t>3.6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</si>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</sst>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9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sz val="8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rgb="FFFF40FF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ED2B7"/>
        <bgColor indexed="64"/>
      </patternFill>
    </fill>
    <fill>
      <patternFill patternType="solid">
        <fgColor rgb="FFCADAC4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D6E2D2"/>
        <bgColor indexed="64"/>
      </patternFill>
    </fill>
    <fill>
      <patternFill patternType="solid">
        <fgColor rgb="FFE2EAD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0" fontId="2" fillId="0" borderId="0" xfId="0" applyFont="1" applyAlignment="1">
      <alignment horizontal="center" vertical="center"/>
    </xf>
    <xf numFmtId="49" fontId="7" fillId="6" borderId="0" xfId="0" applyNumberFormat="1" applyFont="1" applyFill="1" applyAlignment="1">
      <alignment vertical="top"/>
    </xf>
    <xf numFmtId="49" fontId="7" fillId="6" borderId="0" xfId="0" applyNumberFormat="1" applyFont="1" applyFill="1" applyAlignment="1">
      <alignment vertical="top" wrapText="1"/>
    </xf>
    <xf numFmtId="3" fontId="8" fillId="6" borderId="0" xfId="0" applyNumberFormat="1" applyFont="1" applyFill="1" applyAlignment="1">
      <alignment vertical="top"/>
    </xf>
    <xf numFmtId="4" fontId="8" fillId="6" borderId="0" xfId="0" applyNumberFormat="1" applyFont="1" applyFill="1" applyAlignment="1">
      <alignment vertical="top"/>
    </xf>
    <xf numFmtId="49" fontId="7" fillId="7" borderId="0" xfId="0" applyNumberFormat="1" applyFont="1" applyFill="1" applyAlignment="1">
      <alignment vertical="top"/>
    </xf>
    <xf numFmtId="49" fontId="7" fillId="7" borderId="0" xfId="0" applyNumberFormat="1" applyFont="1" applyFill="1" applyAlignment="1">
      <alignment vertical="top" wrapText="1"/>
    </xf>
    <xf numFmtId="4" fontId="8" fillId="7" borderId="0" xfId="0" applyNumberFormat="1" applyFont="1" applyFill="1" applyAlignment="1">
      <alignment vertical="top"/>
    </xf>
    <xf numFmtId="49" fontId="2" fillId="8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vertical="top"/>
    </xf>
    <xf numFmtId="49" fontId="7" fillId="9" borderId="0" xfId="0" applyNumberFormat="1" applyFont="1" applyFill="1" applyAlignment="1">
      <alignment vertical="top"/>
    </xf>
    <xf numFmtId="49" fontId="7" fillId="9" borderId="0" xfId="0" applyNumberFormat="1" applyFont="1" applyFill="1" applyAlignment="1">
      <alignment vertical="top" wrapText="1"/>
    </xf>
    <xf numFmtId="4" fontId="8" fillId="9" borderId="0" xfId="0" applyNumberFormat="1" applyFont="1" applyFill="1" applyAlignment="1">
      <alignment vertical="top"/>
    </xf>
    <xf numFmtId="49" fontId="7" fillId="10" borderId="0" xfId="0" applyNumberFormat="1" applyFont="1" applyFill="1" applyAlignment="1">
      <alignment vertical="top"/>
    </xf>
    <xf numFmtId="49" fontId="7" fillId="10" borderId="0" xfId="0" applyNumberFormat="1" applyFont="1" applyFill="1" applyAlignment="1">
      <alignment vertical="top" wrapText="1"/>
    </xf>
    <xf numFmtId="4" fontId="8" fillId="10" borderId="0" xfId="0" applyNumberFormat="1" applyFont="1" applyFill="1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7" fillId="7" borderId="0" xfId="0" applyNumberFormat="1" applyFont="1" applyFill="1" applyAlignment="1">
      <alignment horizontal="center" vertical="center"/>
    </xf>
    <xf numFmtId="49" fontId="7" fillId="6" borderId="0" xfId="0" applyNumberFormat="1" applyFont="1" applyFill="1" applyAlignment="1">
      <alignment horizontal="center" vertical="center"/>
    </xf>
    <xf numFmtId="49" fontId="7" fillId="9" borderId="0" xfId="0" applyNumberFormat="1" applyFont="1" applyFill="1" applyAlignment="1">
      <alignment horizontal="center" vertical="center"/>
    </xf>
    <xf numFmtId="49" fontId="7" fillId="10" borderId="0" xfId="0" applyNumberFormat="1" applyFont="1" applyFill="1" applyAlignment="1">
      <alignment horizontal="center" vertical="center"/>
    </xf>
    <xf numFmtId="4" fontId="5" fillId="3" borderId="0" xfId="0" applyNumberFormat="1" applyFont="1" applyFill="1"/>
    <xf numFmtId="4" fontId="1" fillId="5" borderId="0" xfId="0" applyNumberFormat="1" applyFont="1" applyFill="1" applyProtection="1">
      <protection locked="0"/>
    </xf>
    <xf numFmtId="4" fontId="1" fillId="0" borderId="0" xfId="0" applyNumberFormat="1" applyFont="1"/>
    <xf numFmtId="4" fontId="5" fillId="0" borderId="0" xfId="0" applyNumberFormat="1" applyFont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234"/>
  <sheetViews>
    <sheetView tabSelected="1" topLeftCell="B1" zoomScale="75" zoomScaleNormal="75" workbookViewId="0">
      <selection activeCell="H113" sqref="H113"/>
    </sheetView>
  </sheetViews>
  <sheetFormatPr baseColWidth="10" defaultColWidth="11.42578125" defaultRowHeight="15" x14ac:dyDescent="0.25"/>
  <cols>
    <col min="1" max="1" width="18.7109375" style="5" customWidth="1"/>
    <col min="2" max="2" width="19.85546875" style="5" customWidth="1"/>
    <col min="3" max="3" width="35.5703125" style="5" customWidth="1"/>
    <col min="4" max="4" width="17.28515625" style="5" bestFit="1" customWidth="1"/>
    <col min="5" max="5" width="27.7109375" style="7" customWidth="1"/>
    <col min="6" max="6" width="18" style="7" bestFit="1" customWidth="1"/>
    <col min="7" max="7" width="22.5703125" style="8" customWidth="1"/>
    <col min="8" max="8" width="18.7109375" style="5" bestFit="1" customWidth="1"/>
    <col min="9" max="9" width="18.7109375" style="7" customWidth="1"/>
    <col min="10" max="10" width="13.85546875" style="5" bestFit="1" customWidth="1"/>
    <col min="11" max="11" width="15.140625" style="5" bestFit="1" customWidth="1"/>
    <col min="12" max="16384" width="11.42578125" style="5"/>
  </cols>
  <sheetData>
    <row r="1" spans="1:9" ht="15.75" thickBot="1" x14ac:dyDescent="0.3">
      <c r="D1" s="6" t="s">
        <v>0</v>
      </c>
      <c r="H1" s="6" t="s">
        <v>1</v>
      </c>
    </row>
    <row r="2" spans="1:9" ht="15.75" thickBot="1" x14ac:dyDescent="0.3">
      <c r="A2" s="9" t="s">
        <v>2</v>
      </c>
      <c r="B2" s="10">
        <v>1</v>
      </c>
    </row>
    <row r="3" spans="1:9" ht="15" customHeight="1" thickBot="1" x14ac:dyDescent="0.3">
      <c r="A3" s="54" t="s">
        <v>3</v>
      </c>
      <c r="B3" s="55"/>
      <c r="C3" s="56"/>
      <c r="D3" s="11">
        <f>SUM(G:G)</f>
        <v>489062.04999999981</v>
      </c>
      <c r="E3" s="54" t="s">
        <v>4</v>
      </c>
      <c r="F3" s="55"/>
      <c r="G3" s="56"/>
      <c r="H3" s="11">
        <f>SUM(I:I)</f>
        <v>0</v>
      </c>
    </row>
    <row r="4" spans="1:9" ht="15" customHeight="1" thickBot="1" x14ac:dyDescent="0.3">
      <c r="A4" s="12" t="s">
        <v>5</v>
      </c>
      <c r="B4" s="13">
        <v>0.06</v>
      </c>
      <c r="C4" s="14" t="s">
        <v>6</v>
      </c>
      <c r="D4" s="15">
        <f>ROUND($D$3*B4,2)</f>
        <v>29343.72</v>
      </c>
      <c r="E4" s="16" t="s">
        <v>7</v>
      </c>
      <c r="F4" s="4"/>
      <c r="G4" s="14" t="s">
        <v>6</v>
      </c>
      <c r="H4" s="15">
        <f>ROUND($H$3*F4,2)</f>
        <v>0</v>
      </c>
    </row>
    <row r="5" spans="1:9" ht="15.75" thickBot="1" x14ac:dyDescent="0.3">
      <c r="A5" s="12" t="s">
        <v>8</v>
      </c>
      <c r="B5" s="13">
        <v>0.13</v>
      </c>
      <c r="C5" s="14" t="s">
        <v>9</v>
      </c>
      <c r="D5" s="15">
        <f>ROUND($D$3*B5,2)</f>
        <v>63578.07</v>
      </c>
      <c r="E5" s="16" t="s">
        <v>10</v>
      </c>
      <c r="F5" s="4"/>
      <c r="G5" s="14" t="s">
        <v>9</v>
      </c>
      <c r="H5" s="15">
        <f>ROUND($H$3*F5,2)</f>
        <v>0</v>
      </c>
    </row>
    <row r="6" spans="1:9" ht="15.75" thickBot="1" x14ac:dyDescent="0.3">
      <c r="A6" s="57" t="s">
        <v>11</v>
      </c>
      <c r="B6" s="58"/>
      <c r="C6" s="59"/>
      <c r="D6" s="15">
        <f>SUM(D3,D4,D5)</f>
        <v>581983.83999999973</v>
      </c>
      <c r="E6" s="57" t="s">
        <v>12</v>
      </c>
      <c r="F6" s="58"/>
      <c r="G6" s="59"/>
      <c r="H6" s="15">
        <f>SUM(H3,H4,H5)</f>
        <v>0</v>
      </c>
    </row>
    <row r="7" spans="1:9" ht="15.75" thickBot="1" x14ac:dyDescent="0.3">
      <c r="A7" s="17" t="s">
        <v>13</v>
      </c>
      <c r="B7" s="18">
        <v>0.21</v>
      </c>
      <c r="C7" s="14" t="s">
        <v>14</v>
      </c>
      <c r="D7" s="15">
        <f>ROUND($D$6*B7,2)</f>
        <v>122216.61</v>
      </c>
      <c r="E7" s="19" t="s">
        <v>13</v>
      </c>
      <c r="F7" s="20">
        <f>B7</f>
        <v>0.21</v>
      </c>
      <c r="G7" s="14" t="s">
        <v>14</v>
      </c>
      <c r="H7" s="15">
        <f>ROUND($H$6*F7,2)</f>
        <v>0</v>
      </c>
    </row>
    <row r="8" spans="1:9" ht="15.75" thickBot="1" x14ac:dyDescent="0.3">
      <c r="A8" s="60" t="s">
        <v>15</v>
      </c>
      <c r="B8" s="61"/>
      <c r="C8" s="62"/>
      <c r="D8" s="21">
        <f>SUM(D6:D7)</f>
        <v>704200.44999999972</v>
      </c>
      <c r="E8" s="60" t="s">
        <v>16</v>
      </c>
      <c r="F8" s="61"/>
      <c r="G8" s="62"/>
      <c r="H8" s="21">
        <f>SUM(H6:H7)</f>
        <v>0</v>
      </c>
    </row>
    <row r="9" spans="1:9" ht="15.75" thickBot="1" x14ac:dyDescent="0.3"/>
    <row r="10" spans="1:9" ht="15.75" thickBot="1" x14ac:dyDescent="0.3">
      <c r="A10" s="22"/>
      <c r="F10" s="52" t="s">
        <v>17</v>
      </c>
      <c r="G10" s="53"/>
      <c r="H10" s="52" t="s">
        <v>18</v>
      </c>
      <c r="I10" s="53"/>
    </row>
    <row r="11" spans="1:9" x14ac:dyDescent="0.25">
      <c r="A11" s="23" t="s">
        <v>19</v>
      </c>
      <c r="B11" s="23" t="s">
        <v>20</v>
      </c>
      <c r="C11" s="23" t="s">
        <v>21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9" ht="30" x14ac:dyDescent="0.25">
      <c r="A12" s="26">
        <v>1</v>
      </c>
      <c r="B12" s="27" t="s">
        <v>36</v>
      </c>
      <c r="C12" s="28" t="s">
        <v>37</v>
      </c>
      <c r="D12" s="27" t="s">
        <v>38</v>
      </c>
      <c r="E12" s="29"/>
      <c r="F12" s="30"/>
    </row>
    <row r="13" spans="1:9" x14ac:dyDescent="0.25">
      <c r="A13" s="26" t="s">
        <v>28</v>
      </c>
      <c r="B13" s="31" t="s">
        <v>39</v>
      </c>
      <c r="C13" s="32" t="s">
        <v>40</v>
      </c>
      <c r="D13" s="31" t="s">
        <v>38</v>
      </c>
      <c r="E13" s="33"/>
      <c r="F13" s="33"/>
    </row>
    <row r="14" spans="1:9" x14ac:dyDescent="0.25">
      <c r="A14" s="26"/>
      <c r="B14" s="34" t="s">
        <v>41</v>
      </c>
      <c r="C14" s="35" t="s">
        <v>42</v>
      </c>
      <c r="D14" s="43" t="s">
        <v>43</v>
      </c>
      <c r="E14" s="36">
        <v>6</v>
      </c>
      <c r="F14" s="36">
        <v>294.20999999999998</v>
      </c>
      <c r="G14" s="25">
        <f t="shared" ref="G14" si="0">ROUND(E14*F14,2)</f>
        <v>1765.26</v>
      </c>
      <c r="H14" s="49"/>
      <c r="I14" s="48">
        <f t="shared" ref="I14" si="1">ROUND(E14*H14,2)</f>
        <v>0</v>
      </c>
    </row>
    <row r="15" spans="1:9" ht="45" x14ac:dyDescent="0.25">
      <c r="A15" s="26"/>
      <c r="B15" s="34" t="s">
        <v>44</v>
      </c>
      <c r="C15" s="35" t="s">
        <v>45</v>
      </c>
      <c r="D15" s="43" t="s">
        <v>33</v>
      </c>
      <c r="E15" s="36">
        <v>17.5</v>
      </c>
      <c r="F15" s="36">
        <v>57.38</v>
      </c>
      <c r="G15" s="25">
        <f t="shared" ref="G15:G77" si="2">ROUND(E15*F15,2)</f>
        <v>1004.15</v>
      </c>
      <c r="H15" s="49"/>
      <c r="I15" s="48">
        <f t="shared" ref="I15:I77" si="3">ROUND(E15*H15,2)</f>
        <v>0</v>
      </c>
    </row>
    <row r="16" spans="1:9" ht="45" x14ac:dyDescent="0.25">
      <c r="A16" s="26"/>
      <c r="B16" s="34" t="s">
        <v>46</v>
      </c>
      <c r="C16" s="35" t="s">
        <v>47</v>
      </c>
      <c r="D16" s="43" t="s">
        <v>43</v>
      </c>
      <c r="E16" s="36">
        <v>6</v>
      </c>
      <c r="F16" s="36">
        <v>94.01</v>
      </c>
      <c r="G16" s="25">
        <f t="shared" si="2"/>
        <v>564.05999999999995</v>
      </c>
      <c r="H16" s="49"/>
      <c r="I16" s="48">
        <f t="shared" si="3"/>
        <v>0</v>
      </c>
    </row>
    <row r="17" spans="1:9" x14ac:dyDescent="0.25">
      <c r="A17" s="26"/>
      <c r="B17" s="34" t="s">
        <v>48</v>
      </c>
      <c r="C17" s="35" t="s">
        <v>49</v>
      </c>
      <c r="D17" s="43" t="s">
        <v>43</v>
      </c>
      <c r="E17" s="36">
        <v>6</v>
      </c>
      <c r="F17" s="36">
        <v>44.96</v>
      </c>
      <c r="G17" s="25">
        <f t="shared" si="2"/>
        <v>269.76</v>
      </c>
      <c r="H17" s="49"/>
      <c r="I17" s="48">
        <f t="shared" si="3"/>
        <v>0</v>
      </c>
    </row>
    <row r="18" spans="1:9" x14ac:dyDescent="0.25">
      <c r="A18" s="26"/>
      <c r="B18" s="34" t="s">
        <v>50</v>
      </c>
      <c r="C18" s="35" t="s">
        <v>51</v>
      </c>
      <c r="D18" s="43" t="s">
        <v>52</v>
      </c>
      <c r="E18" s="36">
        <v>100</v>
      </c>
      <c r="F18" s="36">
        <v>1.86</v>
      </c>
      <c r="G18" s="25">
        <f t="shared" si="2"/>
        <v>186</v>
      </c>
      <c r="H18" s="49"/>
      <c r="I18" s="48">
        <f t="shared" si="3"/>
        <v>0</v>
      </c>
    </row>
    <row r="19" spans="1:9" x14ac:dyDescent="0.25">
      <c r="A19" s="26"/>
      <c r="B19" s="34" t="s">
        <v>53</v>
      </c>
      <c r="C19" s="35" t="s">
        <v>54</v>
      </c>
      <c r="D19" s="43" t="s">
        <v>43</v>
      </c>
      <c r="E19" s="36">
        <v>1</v>
      </c>
      <c r="F19" s="36">
        <v>364.49</v>
      </c>
      <c r="G19" s="25">
        <f t="shared" si="2"/>
        <v>364.49</v>
      </c>
      <c r="H19" s="49"/>
      <c r="I19" s="48">
        <f t="shared" si="3"/>
        <v>0</v>
      </c>
    </row>
    <row r="20" spans="1:9" x14ac:dyDescent="0.25">
      <c r="A20" s="26" t="s">
        <v>29</v>
      </c>
      <c r="B20" s="31" t="s">
        <v>55</v>
      </c>
      <c r="C20" s="32" t="s">
        <v>56</v>
      </c>
      <c r="D20" s="44" t="s">
        <v>38</v>
      </c>
      <c r="E20" s="33"/>
      <c r="F20" s="33"/>
      <c r="G20" s="7"/>
      <c r="H20" s="50"/>
      <c r="I20" s="51"/>
    </row>
    <row r="21" spans="1:9" ht="30" x14ac:dyDescent="0.25">
      <c r="A21" s="26"/>
      <c r="B21" s="34" t="s">
        <v>57</v>
      </c>
      <c r="C21" s="35" t="s">
        <v>58</v>
      </c>
      <c r="D21" s="43" t="s">
        <v>33</v>
      </c>
      <c r="E21" s="36">
        <v>25.34</v>
      </c>
      <c r="F21" s="36">
        <v>14.04</v>
      </c>
      <c r="G21" s="25">
        <f t="shared" si="2"/>
        <v>355.77</v>
      </c>
      <c r="H21" s="49"/>
      <c r="I21" s="48">
        <f t="shared" si="3"/>
        <v>0</v>
      </c>
    </row>
    <row r="22" spans="1:9" x14ac:dyDescent="0.25">
      <c r="A22" s="26"/>
      <c r="B22" s="34" t="s">
        <v>59</v>
      </c>
      <c r="C22" s="35" t="s">
        <v>60</v>
      </c>
      <c r="D22" s="43" t="s">
        <v>34</v>
      </c>
      <c r="E22" s="36">
        <v>17.100000000000001</v>
      </c>
      <c r="F22" s="36">
        <v>13.11</v>
      </c>
      <c r="G22" s="25">
        <f t="shared" si="2"/>
        <v>224.18</v>
      </c>
      <c r="H22" s="49"/>
      <c r="I22" s="48">
        <f t="shared" si="3"/>
        <v>0</v>
      </c>
    </row>
    <row r="23" spans="1:9" ht="30" x14ac:dyDescent="0.25">
      <c r="A23" s="26"/>
      <c r="B23" s="34" t="s">
        <v>61</v>
      </c>
      <c r="C23" s="35" t="s">
        <v>62</v>
      </c>
      <c r="D23" s="43" t="s">
        <v>33</v>
      </c>
      <c r="E23" s="36">
        <v>62.8</v>
      </c>
      <c r="F23" s="36">
        <v>20.100000000000001</v>
      </c>
      <c r="G23" s="25">
        <f t="shared" si="2"/>
        <v>1262.28</v>
      </c>
      <c r="H23" s="49"/>
      <c r="I23" s="48">
        <f t="shared" si="3"/>
        <v>0</v>
      </c>
    </row>
    <row r="24" spans="1:9" ht="30" x14ac:dyDescent="0.25">
      <c r="A24" s="26"/>
      <c r="B24" s="34" t="s">
        <v>63</v>
      </c>
      <c r="C24" s="35" t="s">
        <v>64</v>
      </c>
      <c r="D24" s="43" t="s">
        <v>33</v>
      </c>
      <c r="E24" s="36">
        <v>24.11</v>
      </c>
      <c r="F24" s="36">
        <v>42.52</v>
      </c>
      <c r="G24" s="25">
        <f t="shared" si="2"/>
        <v>1025.1600000000001</v>
      </c>
      <c r="H24" s="49"/>
      <c r="I24" s="48">
        <f t="shared" si="3"/>
        <v>0</v>
      </c>
    </row>
    <row r="25" spans="1:9" ht="30" x14ac:dyDescent="0.25">
      <c r="A25" s="26"/>
      <c r="B25" s="34" t="s">
        <v>65</v>
      </c>
      <c r="C25" s="35" t="s">
        <v>66</v>
      </c>
      <c r="D25" s="43" t="s">
        <v>33</v>
      </c>
      <c r="E25" s="36">
        <v>2.7</v>
      </c>
      <c r="F25" s="36">
        <v>46.09</v>
      </c>
      <c r="G25" s="25">
        <f t="shared" si="2"/>
        <v>124.44</v>
      </c>
      <c r="H25" s="49"/>
      <c r="I25" s="48">
        <f t="shared" si="3"/>
        <v>0</v>
      </c>
    </row>
    <row r="26" spans="1:9" ht="30" x14ac:dyDescent="0.25">
      <c r="A26" s="26"/>
      <c r="B26" s="34" t="s">
        <v>67</v>
      </c>
      <c r="C26" s="35" t="s">
        <v>68</v>
      </c>
      <c r="D26" s="43" t="s">
        <v>69</v>
      </c>
      <c r="E26" s="36">
        <v>2.95</v>
      </c>
      <c r="F26" s="36">
        <v>200.95</v>
      </c>
      <c r="G26" s="25">
        <f t="shared" si="2"/>
        <v>592.79999999999995</v>
      </c>
      <c r="H26" s="49"/>
      <c r="I26" s="48">
        <f t="shared" si="3"/>
        <v>0</v>
      </c>
    </row>
    <row r="27" spans="1:9" ht="30" x14ac:dyDescent="0.25">
      <c r="A27" s="26"/>
      <c r="B27" s="34" t="s">
        <v>70</v>
      </c>
      <c r="C27" s="35" t="s">
        <v>71</v>
      </c>
      <c r="D27" s="43" t="s">
        <v>33</v>
      </c>
      <c r="E27" s="36">
        <v>27</v>
      </c>
      <c r="F27" s="36">
        <v>122.23</v>
      </c>
      <c r="G27" s="25">
        <f t="shared" si="2"/>
        <v>3300.21</v>
      </c>
      <c r="H27" s="49"/>
      <c r="I27" s="48">
        <f t="shared" si="3"/>
        <v>0</v>
      </c>
    </row>
    <row r="28" spans="1:9" ht="30" x14ac:dyDescent="0.25">
      <c r="A28" s="26"/>
      <c r="B28" s="34" t="s">
        <v>72</v>
      </c>
      <c r="C28" s="35" t="s">
        <v>73</v>
      </c>
      <c r="D28" s="43" t="s">
        <v>43</v>
      </c>
      <c r="E28" s="36">
        <v>1</v>
      </c>
      <c r="F28" s="36">
        <v>382.41</v>
      </c>
      <c r="G28" s="25">
        <f t="shared" si="2"/>
        <v>382.41</v>
      </c>
      <c r="H28" s="49"/>
      <c r="I28" s="48">
        <f t="shared" si="3"/>
        <v>0</v>
      </c>
    </row>
    <row r="29" spans="1:9" ht="30" x14ac:dyDescent="0.25">
      <c r="A29" s="26"/>
      <c r="B29" s="34" t="s">
        <v>74</v>
      </c>
      <c r="C29" s="35" t="s">
        <v>75</v>
      </c>
      <c r="D29" s="43" t="s">
        <v>43</v>
      </c>
      <c r="E29" s="36">
        <v>3</v>
      </c>
      <c r="F29" s="36">
        <v>69.650000000000006</v>
      </c>
      <c r="G29" s="25">
        <f t="shared" si="2"/>
        <v>208.95</v>
      </c>
      <c r="H29" s="49"/>
      <c r="I29" s="48">
        <f t="shared" si="3"/>
        <v>0</v>
      </c>
    </row>
    <row r="30" spans="1:9" ht="30" x14ac:dyDescent="0.25">
      <c r="A30" s="26"/>
      <c r="B30" s="34" t="s">
        <v>76</v>
      </c>
      <c r="C30" s="35" t="s">
        <v>77</v>
      </c>
      <c r="D30" s="43" t="s">
        <v>33</v>
      </c>
      <c r="E30" s="36">
        <v>136.59</v>
      </c>
      <c r="F30" s="36">
        <v>25.48</v>
      </c>
      <c r="G30" s="25">
        <f t="shared" si="2"/>
        <v>3480.31</v>
      </c>
      <c r="H30" s="49"/>
      <c r="I30" s="48">
        <f t="shared" si="3"/>
        <v>0</v>
      </c>
    </row>
    <row r="31" spans="1:9" ht="30" x14ac:dyDescent="0.25">
      <c r="A31" s="26"/>
      <c r="B31" s="34" t="s">
        <v>78</v>
      </c>
      <c r="C31" s="35" t="s">
        <v>79</v>
      </c>
      <c r="D31" s="43" t="s">
        <v>33</v>
      </c>
      <c r="E31" s="36">
        <v>10.5</v>
      </c>
      <c r="F31" s="36">
        <v>12.24</v>
      </c>
      <c r="G31" s="25">
        <f t="shared" si="2"/>
        <v>128.52000000000001</v>
      </c>
      <c r="H31" s="49"/>
      <c r="I31" s="48">
        <f t="shared" si="3"/>
        <v>0</v>
      </c>
    </row>
    <row r="32" spans="1:9" ht="30" x14ac:dyDescent="0.25">
      <c r="A32" s="26"/>
      <c r="B32" s="34" t="s">
        <v>80</v>
      </c>
      <c r="C32" s="35" t="s">
        <v>81</v>
      </c>
      <c r="D32" s="43" t="s">
        <v>33</v>
      </c>
      <c r="E32" s="36">
        <v>7.5</v>
      </c>
      <c r="F32" s="36">
        <v>34.76</v>
      </c>
      <c r="G32" s="25">
        <f t="shared" si="2"/>
        <v>260.7</v>
      </c>
      <c r="H32" s="49"/>
      <c r="I32" s="48">
        <f t="shared" si="3"/>
        <v>0</v>
      </c>
    </row>
    <row r="33" spans="1:9" ht="45" x14ac:dyDescent="0.25">
      <c r="A33" s="26"/>
      <c r="B33" s="34" t="s">
        <v>82</v>
      </c>
      <c r="C33" s="35" t="s">
        <v>83</v>
      </c>
      <c r="D33" s="43" t="s">
        <v>69</v>
      </c>
      <c r="E33" s="36">
        <v>1.88</v>
      </c>
      <c r="F33" s="36">
        <v>68.010000000000005</v>
      </c>
      <c r="G33" s="25">
        <f t="shared" si="2"/>
        <v>127.86</v>
      </c>
      <c r="H33" s="49"/>
      <c r="I33" s="48">
        <f t="shared" si="3"/>
        <v>0</v>
      </c>
    </row>
    <row r="34" spans="1:9" ht="30" x14ac:dyDescent="0.25">
      <c r="A34" s="26"/>
      <c r="B34" s="34" t="s">
        <v>84</v>
      </c>
      <c r="C34" s="35" t="s">
        <v>85</v>
      </c>
      <c r="D34" s="43" t="s">
        <v>43</v>
      </c>
      <c r="E34" s="36">
        <v>18</v>
      </c>
      <c r="F34" s="36">
        <v>164.82</v>
      </c>
      <c r="G34" s="25">
        <f t="shared" si="2"/>
        <v>2966.76</v>
      </c>
      <c r="H34" s="49"/>
      <c r="I34" s="48">
        <f t="shared" si="3"/>
        <v>0</v>
      </c>
    </row>
    <row r="35" spans="1:9" x14ac:dyDescent="0.25">
      <c r="A35" s="26">
        <v>2</v>
      </c>
      <c r="B35" s="27" t="s">
        <v>86</v>
      </c>
      <c r="C35" s="28" t="s">
        <v>87</v>
      </c>
      <c r="D35" s="45" t="s">
        <v>38</v>
      </c>
      <c r="E35" s="29"/>
      <c r="F35" s="30"/>
      <c r="G35" s="7"/>
      <c r="H35" s="50"/>
      <c r="I35" s="51"/>
    </row>
    <row r="36" spans="1:9" ht="30" x14ac:dyDescent="0.25">
      <c r="A36" s="26"/>
      <c r="B36" s="34" t="s">
        <v>88</v>
      </c>
      <c r="C36" s="35" t="s">
        <v>89</v>
      </c>
      <c r="D36" s="43" t="s">
        <v>33</v>
      </c>
      <c r="E36" s="36">
        <v>99.14</v>
      </c>
      <c r="F36" s="36">
        <v>1113.3399999999999</v>
      </c>
      <c r="G36" s="25">
        <f t="shared" si="2"/>
        <v>110376.53</v>
      </c>
      <c r="H36" s="49"/>
      <c r="I36" s="48">
        <f t="shared" si="3"/>
        <v>0</v>
      </c>
    </row>
    <row r="37" spans="1:9" ht="45" x14ac:dyDescent="0.25">
      <c r="A37" s="26"/>
      <c r="B37" s="34" t="s">
        <v>90</v>
      </c>
      <c r="C37" s="35" t="s">
        <v>91</v>
      </c>
      <c r="D37" s="43" t="s">
        <v>33</v>
      </c>
      <c r="E37" s="36">
        <v>90.85</v>
      </c>
      <c r="F37" s="36">
        <v>27.84</v>
      </c>
      <c r="G37" s="25">
        <f t="shared" si="2"/>
        <v>2529.2600000000002</v>
      </c>
      <c r="H37" s="49"/>
      <c r="I37" s="48">
        <f t="shared" si="3"/>
        <v>0</v>
      </c>
    </row>
    <row r="38" spans="1:9" ht="30" x14ac:dyDescent="0.25">
      <c r="A38" s="26"/>
      <c r="B38" s="34" t="s">
        <v>92</v>
      </c>
      <c r="C38" s="35" t="s">
        <v>93</v>
      </c>
      <c r="D38" s="43" t="s">
        <v>34</v>
      </c>
      <c r="E38" s="36">
        <v>25</v>
      </c>
      <c r="F38" s="36">
        <v>21.38</v>
      </c>
      <c r="G38" s="25">
        <f t="shared" si="2"/>
        <v>534.5</v>
      </c>
      <c r="H38" s="49"/>
      <c r="I38" s="48">
        <f t="shared" si="3"/>
        <v>0</v>
      </c>
    </row>
    <row r="39" spans="1:9" x14ac:dyDescent="0.25">
      <c r="A39" s="26">
        <v>3</v>
      </c>
      <c r="B39" s="27" t="s">
        <v>94</v>
      </c>
      <c r="C39" s="28" t="s">
        <v>95</v>
      </c>
      <c r="D39" s="45" t="s">
        <v>38</v>
      </c>
      <c r="E39" s="29"/>
      <c r="F39" s="30"/>
      <c r="G39" s="7"/>
      <c r="H39" s="50"/>
      <c r="I39" s="51"/>
    </row>
    <row r="40" spans="1:9" x14ac:dyDescent="0.25">
      <c r="A40" s="26" t="s">
        <v>96</v>
      </c>
      <c r="B40" s="31" t="s">
        <v>97</v>
      </c>
      <c r="C40" s="32" t="s">
        <v>98</v>
      </c>
      <c r="D40" s="44" t="s">
        <v>38</v>
      </c>
      <c r="E40" s="33"/>
      <c r="F40" s="33"/>
      <c r="G40" s="7"/>
      <c r="H40" s="50"/>
      <c r="I40" s="51"/>
    </row>
    <row r="41" spans="1:9" x14ac:dyDescent="0.25">
      <c r="A41" s="26"/>
      <c r="B41" s="34" t="s">
        <v>99</v>
      </c>
      <c r="C41" s="35" t="s">
        <v>100</v>
      </c>
      <c r="D41" s="43" t="s">
        <v>43</v>
      </c>
      <c r="E41" s="36">
        <v>1</v>
      </c>
      <c r="F41" s="36">
        <v>1689.04</v>
      </c>
      <c r="G41" s="25">
        <f t="shared" si="2"/>
        <v>1689.04</v>
      </c>
      <c r="H41" s="49"/>
      <c r="I41" s="48">
        <f t="shared" si="3"/>
        <v>0</v>
      </c>
    </row>
    <row r="42" spans="1:9" x14ac:dyDescent="0.25">
      <c r="A42" s="26"/>
      <c r="B42" s="34" t="s">
        <v>101</v>
      </c>
      <c r="C42" s="35" t="s">
        <v>102</v>
      </c>
      <c r="D42" s="43" t="s">
        <v>43</v>
      </c>
      <c r="E42" s="36">
        <v>1</v>
      </c>
      <c r="F42" s="36">
        <v>1011.63</v>
      </c>
      <c r="G42" s="25">
        <f t="shared" si="2"/>
        <v>1011.63</v>
      </c>
      <c r="H42" s="49"/>
      <c r="I42" s="48">
        <f t="shared" si="3"/>
        <v>0</v>
      </c>
    </row>
    <row r="43" spans="1:9" x14ac:dyDescent="0.25">
      <c r="A43" s="26"/>
      <c r="B43" s="34" t="s">
        <v>103</v>
      </c>
      <c r="C43" s="35" t="s">
        <v>104</v>
      </c>
      <c r="D43" s="43" t="s">
        <v>43</v>
      </c>
      <c r="E43" s="36">
        <v>1</v>
      </c>
      <c r="F43" s="36">
        <v>2212.91</v>
      </c>
      <c r="G43" s="25">
        <f t="shared" si="2"/>
        <v>2212.91</v>
      </c>
      <c r="H43" s="49"/>
      <c r="I43" s="48">
        <f t="shared" si="3"/>
        <v>0</v>
      </c>
    </row>
    <row r="44" spans="1:9" x14ac:dyDescent="0.25">
      <c r="A44" s="26" t="s">
        <v>105</v>
      </c>
      <c r="B44" s="31" t="s">
        <v>106</v>
      </c>
      <c r="C44" s="32" t="s">
        <v>107</v>
      </c>
      <c r="D44" s="44" t="s">
        <v>38</v>
      </c>
      <c r="E44" s="33"/>
      <c r="F44" s="33"/>
      <c r="G44" s="7"/>
      <c r="H44" s="50"/>
      <c r="I44" s="51"/>
    </row>
    <row r="45" spans="1:9" x14ac:dyDescent="0.25">
      <c r="A45" s="26"/>
      <c r="B45" s="34" t="s">
        <v>108</v>
      </c>
      <c r="C45" s="35" t="s">
        <v>109</v>
      </c>
      <c r="D45" s="43" t="s">
        <v>33</v>
      </c>
      <c r="E45" s="36">
        <v>53.39</v>
      </c>
      <c r="F45" s="36">
        <v>24.08</v>
      </c>
      <c r="G45" s="25">
        <f t="shared" si="2"/>
        <v>1285.6300000000001</v>
      </c>
      <c r="H45" s="49"/>
      <c r="I45" s="48">
        <f t="shared" si="3"/>
        <v>0</v>
      </c>
    </row>
    <row r="46" spans="1:9" x14ac:dyDescent="0.25">
      <c r="A46" s="26"/>
      <c r="B46" s="34" t="s">
        <v>110</v>
      </c>
      <c r="C46" s="35" t="s">
        <v>111</v>
      </c>
      <c r="D46" s="43" t="s">
        <v>33</v>
      </c>
      <c r="E46" s="36">
        <v>2.15</v>
      </c>
      <c r="F46" s="36">
        <v>69.790000000000006</v>
      </c>
      <c r="G46" s="25">
        <f t="shared" si="2"/>
        <v>150.05000000000001</v>
      </c>
      <c r="H46" s="49"/>
      <c r="I46" s="48">
        <f t="shared" si="3"/>
        <v>0</v>
      </c>
    </row>
    <row r="47" spans="1:9" x14ac:dyDescent="0.25">
      <c r="A47" s="26"/>
      <c r="B47" s="34" t="s">
        <v>112</v>
      </c>
      <c r="C47" s="35" t="s">
        <v>113</v>
      </c>
      <c r="D47" s="43" t="s">
        <v>33</v>
      </c>
      <c r="E47" s="36">
        <v>4.28</v>
      </c>
      <c r="F47" s="36">
        <v>45.35</v>
      </c>
      <c r="G47" s="25">
        <f t="shared" si="2"/>
        <v>194.1</v>
      </c>
      <c r="H47" s="49"/>
      <c r="I47" s="48">
        <f t="shared" si="3"/>
        <v>0</v>
      </c>
    </row>
    <row r="48" spans="1:9" x14ac:dyDescent="0.25">
      <c r="A48" s="26"/>
      <c r="B48" s="34" t="s">
        <v>114</v>
      </c>
      <c r="C48" s="35" t="s">
        <v>115</v>
      </c>
      <c r="D48" s="43" t="s">
        <v>33</v>
      </c>
      <c r="E48" s="36">
        <v>42.85</v>
      </c>
      <c r="F48" s="36">
        <v>10</v>
      </c>
      <c r="G48" s="25">
        <f t="shared" si="2"/>
        <v>428.5</v>
      </c>
      <c r="H48" s="49"/>
      <c r="I48" s="48">
        <f t="shared" si="3"/>
        <v>0</v>
      </c>
    </row>
    <row r="49" spans="1:9" x14ac:dyDescent="0.25">
      <c r="A49" s="26"/>
      <c r="B49" s="34" t="s">
        <v>116</v>
      </c>
      <c r="C49" s="35" t="s">
        <v>117</v>
      </c>
      <c r="D49" s="43" t="s">
        <v>34</v>
      </c>
      <c r="E49" s="36">
        <v>33.6</v>
      </c>
      <c r="F49" s="36">
        <v>10.71</v>
      </c>
      <c r="G49" s="25">
        <f t="shared" si="2"/>
        <v>359.86</v>
      </c>
      <c r="H49" s="49"/>
      <c r="I49" s="48">
        <f t="shared" si="3"/>
        <v>0</v>
      </c>
    </row>
    <row r="50" spans="1:9" x14ac:dyDescent="0.25">
      <c r="A50" s="26"/>
      <c r="B50" s="34" t="s">
        <v>118</v>
      </c>
      <c r="C50" s="35" t="s">
        <v>119</v>
      </c>
      <c r="D50" s="43" t="s">
        <v>34</v>
      </c>
      <c r="E50" s="36">
        <v>33.6</v>
      </c>
      <c r="F50" s="36">
        <v>18.579999999999998</v>
      </c>
      <c r="G50" s="25">
        <f t="shared" si="2"/>
        <v>624.29</v>
      </c>
      <c r="H50" s="49"/>
      <c r="I50" s="48">
        <f t="shared" si="3"/>
        <v>0</v>
      </c>
    </row>
    <row r="51" spans="1:9" x14ac:dyDescent="0.25">
      <c r="A51" s="26" t="s">
        <v>120</v>
      </c>
      <c r="B51" s="31" t="s">
        <v>121</v>
      </c>
      <c r="C51" s="32" t="s">
        <v>122</v>
      </c>
      <c r="D51" s="44" t="s">
        <v>38</v>
      </c>
      <c r="E51" s="33"/>
      <c r="F51" s="33"/>
      <c r="G51" s="7"/>
      <c r="H51" s="50"/>
      <c r="I51" s="51"/>
    </row>
    <row r="52" spans="1:9" x14ac:dyDescent="0.25">
      <c r="A52" s="26"/>
      <c r="B52" s="34" t="s">
        <v>123</v>
      </c>
      <c r="C52" s="35" t="s">
        <v>124</v>
      </c>
      <c r="D52" s="43" t="s">
        <v>33</v>
      </c>
      <c r="E52" s="36">
        <v>95.28</v>
      </c>
      <c r="F52" s="36">
        <v>14.6</v>
      </c>
      <c r="G52" s="25">
        <f t="shared" si="2"/>
        <v>1391.09</v>
      </c>
      <c r="H52" s="49"/>
      <c r="I52" s="48">
        <f t="shared" si="3"/>
        <v>0</v>
      </c>
    </row>
    <row r="53" spans="1:9" x14ac:dyDescent="0.25">
      <c r="A53" s="26"/>
      <c r="B53" s="34" t="s">
        <v>125</v>
      </c>
      <c r="C53" s="35" t="s">
        <v>126</v>
      </c>
      <c r="D53" s="43" t="s">
        <v>33</v>
      </c>
      <c r="E53" s="36">
        <v>95.28</v>
      </c>
      <c r="F53" s="36">
        <v>63.19</v>
      </c>
      <c r="G53" s="25">
        <f t="shared" si="2"/>
        <v>6020.74</v>
      </c>
      <c r="H53" s="49"/>
      <c r="I53" s="48">
        <f t="shared" si="3"/>
        <v>0</v>
      </c>
    </row>
    <row r="54" spans="1:9" x14ac:dyDescent="0.25">
      <c r="A54" s="26"/>
      <c r="B54" s="34" t="s">
        <v>127</v>
      </c>
      <c r="C54" s="35" t="s">
        <v>128</v>
      </c>
      <c r="D54" s="43" t="s">
        <v>33</v>
      </c>
      <c r="E54" s="36">
        <v>95.28</v>
      </c>
      <c r="F54" s="36">
        <v>177.12</v>
      </c>
      <c r="G54" s="25">
        <f t="shared" si="2"/>
        <v>16875.990000000002</v>
      </c>
      <c r="H54" s="49"/>
      <c r="I54" s="48">
        <f t="shared" si="3"/>
        <v>0</v>
      </c>
    </row>
    <row r="55" spans="1:9" x14ac:dyDescent="0.25">
      <c r="A55" s="26"/>
      <c r="B55" s="34" t="s">
        <v>129</v>
      </c>
      <c r="C55" s="35" t="s">
        <v>130</v>
      </c>
      <c r="D55" s="43" t="s">
        <v>33</v>
      </c>
      <c r="E55" s="36">
        <v>4.7699999999999996</v>
      </c>
      <c r="F55" s="36">
        <v>405.96</v>
      </c>
      <c r="G55" s="25">
        <f t="shared" si="2"/>
        <v>1936.43</v>
      </c>
      <c r="H55" s="49"/>
      <c r="I55" s="48">
        <f t="shared" si="3"/>
        <v>0</v>
      </c>
    </row>
    <row r="56" spans="1:9" x14ac:dyDescent="0.25">
      <c r="A56" s="26"/>
      <c r="B56" s="34" t="s">
        <v>131</v>
      </c>
      <c r="C56" s="35" t="s">
        <v>132</v>
      </c>
      <c r="D56" s="43" t="s">
        <v>33</v>
      </c>
      <c r="E56" s="36">
        <v>4.7699999999999996</v>
      </c>
      <c r="F56" s="36">
        <v>56.65</v>
      </c>
      <c r="G56" s="25">
        <f t="shared" si="2"/>
        <v>270.22000000000003</v>
      </c>
      <c r="H56" s="49"/>
      <c r="I56" s="48">
        <f t="shared" si="3"/>
        <v>0</v>
      </c>
    </row>
    <row r="57" spans="1:9" x14ac:dyDescent="0.25">
      <c r="A57" s="26"/>
      <c r="B57" s="34" t="s">
        <v>133</v>
      </c>
      <c r="C57" s="35" t="s">
        <v>134</v>
      </c>
      <c r="D57" s="43" t="s">
        <v>33</v>
      </c>
      <c r="E57" s="36">
        <v>4.7699999999999996</v>
      </c>
      <c r="F57" s="36">
        <v>22.02</v>
      </c>
      <c r="G57" s="25">
        <f t="shared" si="2"/>
        <v>105.04</v>
      </c>
      <c r="H57" s="49"/>
      <c r="I57" s="48">
        <f t="shared" si="3"/>
        <v>0</v>
      </c>
    </row>
    <row r="58" spans="1:9" x14ac:dyDescent="0.25">
      <c r="A58" s="26"/>
      <c r="B58" s="34" t="s">
        <v>135</v>
      </c>
      <c r="C58" s="35" t="s">
        <v>136</v>
      </c>
      <c r="D58" s="43" t="s">
        <v>33</v>
      </c>
      <c r="E58" s="36">
        <v>9.5299999999999994</v>
      </c>
      <c r="F58" s="36">
        <v>44.07</v>
      </c>
      <c r="G58" s="25">
        <f t="shared" si="2"/>
        <v>419.99</v>
      </c>
      <c r="H58" s="49"/>
      <c r="I58" s="48">
        <f t="shared" si="3"/>
        <v>0</v>
      </c>
    </row>
    <row r="59" spans="1:9" ht="30" x14ac:dyDescent="0.25">
      <c r="A59" s="26"/>
      <c r="B59" s="34" t="s">
        <v>137</v>
      </c>
      <c r="C59" s="35" t="s">
        <v>138</v>
      </c>
      <c r="D59" s="43" t="s">
        <v>33</v>
      </c>
      <c r="E59" s="36">
        <v>9.5299999999999994</v>
      </c>
      <c r="F59" s="36">
        <v>40.35</v>
      </c>
      <c r="G59" s="25">
        <f t="shared" si="2"/>
        <v>384.54</v>
      </c>
      <c r="H59" s="49"/>
      <c r="I59" s="48">
        <f t="shared" si="3"/>
        <v>0</v>
      </c>
    </row>
    <row r="60" spans="1:9" ht="30" x14ac:dyDescent="0.25">
      <c r="A60" s="26"/>
      <c r="B60" s="34" t="s">
        <v>139</v>
      </c>
      <c r="C60" s="35" t="s">
        <v>140</v>
      </c>
      <c r="D60" s="43" t="s">
        <v>33</v>
      </c>
      <c r="E60" s="36">
        <v>4.7699999999999996</v>
      </c>
      <c r="F60" s="36">
        <v>46.81</v>
      </c>
      <c r="G60" s="25">
        <f t="shared" si="2"/>
        <v>223.28</v>
      </c>
      <c r="H60" s="49"/>
      <c r="I60" s="48">
        <f t="shared" si="3"/>
        <v>0</v>
      </c>
    </row>
    <row r="61" spans="1:9" ht="30" x14ac:dyDescent="0.25">
      <c r="A61" s="26"/>
      <c r="B61" s="34" t="s">
        <v>141</v>
      </c>
      <c r="C61" s="35" t="s">
        <v>142</v>
      </c>
      <c r="D61" s="43" t="s">
        <v>33</v>
      </c>
      <c r="E61" s="36">
        <v>4.7699999999999996</v>
      </c>
      <c r="F61" s="36">
        <v>61.65</v>
      </c>
      <c r="G61" s="25">
        <f t="shared" si="2"/>
        <v>294.07</v>
      </c>
      <c r="H61" s="49"/>
      <c r="I61" s="48">
        <f t="shared" si="3"/>
        <v>0</v>
      </c>
    </row>
    <row r="62" spans="1:9" x14ac:dyDescent="0.25">
      <c r="A62" s="26"/>
      <c r="B62" s="34" t="s">
        <v>143</v>
      </c>
      <c r="C62" s="35" t="s">
        <v>144</v>
      </c>
      <c r="D62" s="43" t="s">
        <v>33</v>
      </c>
      <c r="E62" s="36">
        <v>19.059999999999999</v>
      </c>
      <c r="F62" s="36">
        <v>15.11</v>
      </c>
      <c r="G62" s="25">
        <f t="shared" si="2"/>
        <v>288</v>
      </c>
      <c r="H62" s="49"/>
      <c r="I62" s="48">
        <f t="shared" si="3"/>
        <v>0</v>
      </c>
    </row>
    <row r="63" spans="1:9" x14ac:dyDescent="0.25">
      <c r="A63" s="26" t="s">
        <v>145</v>
      </c>
      <c r="B63" s="31" t="s">
        <v>146</v>
      </c>
      <c r="C63" s="32" t="s">
        <v>147</v>
      </c>
      <c r="D63" s="44" t="s">
        <v>38</v>
      </c>
      <c r="E63" s="33"/>
      <c r="F63" s="33"/>
      <c r="G63" s="7"/>
      <c r="H63" s="50"/>
      <c r="I63" s="51"/>
    </row>
    <row r="64" spans="1:9" x14ac:dyDescent="0.25">
      <c r="A64" s="26"/>
      <c r="B64" s="34" t="s">
        <v>148</v>
      </c>
      <c r="C64" s="35" t="s">
        <v>149</v>
      </c>
      <c r="D64" s="43" t="s">
        <v>33</v>
      </c>
      <c r="E64" s="36">
        <v>136.59</v>
      </c>
      <c r="F64" s="36">
        <v>13.17</v>
      </c>
      <c r="G64" s="25">
        <f t="shared" si="2"/>
        <v>1798.89</v>
      </c>
      <c r="H64" s="49"/>
      <c r="I64" s="48">
        <f t="shared" si="3"/>
        <v>0</v>
      </c>
    </row>
    <row r="65" spans="1:9" x14ac:dyDescent="0.25">
      <c r="A65" s="26" t="s">
        <v>150</v>
      </c>
      <c r="B65" s="31" t="s">
        <v>151</v>
      </c>
      <c r="C65" s="32" t="s">
        <v>152</v>
      </c>
      <c r="D65" s="44" t="s">
        <v>38</v>
      </c>
      <c r="E65" s="33"/>
      <c r="F65" s="33"/>
      <c r="G65" s="7"/>
      <c r="H65" s="50"/>
      <c r="I65" s="51"/>
    </row>
    <row r="66" spans="1:9" x14ac:dyDescent="0.25">
      <c r="A66" s="26"/>
      <c r="B66" s="34" t="s">
        <v>153</v>
      </c>
      <c r="C66" s="35" t="s">
        <v>124</v>
      </c>
      <c r="D66" s="43" t="s">
        <v>33</v>
      </c>
      <c r="E66" s="36">
        <v>13.64</v>
      </c>
      <c r="F66" s="36">
        <v>14.86</v>
      </c>
      <c r="G66" s="25">
        <f t="shared" si="2"/>
        <v>202.69</v>
      </c>
      <c r="H66" s="49"/>
      <c r="I66" s="48">
        <f t="shared" si="3"/>
        <v>0</v>
      </c>
    </row>
    <row r="67" spans="1:9" x14ac:dyDescent="0.25">
      <c r="A67" s="26"/>
      <c r="B67" s="34" t="s">
        <v>154</v>
      </c>
      <c r="C67" s="35" t="s">
        <v>155</v>
      </c>
      <c r="D67" s="43" t="s">
        <v>33</v>
      </c>
      <c r="E67" s="36">
        <v>13.64</v>
      </c>
      <c r="F67" s="36">
        <v>72.03</v>
      </c>
      <c r="G67" s="25">
        <f t="shared" si="2"/>
        <v>982.49</v>
      </c>
      <c r="H67" s="49"/>
      <c r="I67" s="48">
        <f t="shared" si="3"/>
        <v>0</v>
      </c>
    </row>
    <row r="68" spans="1:9" x14ac:dyDescent="0.25">
      <c r="A68" s="26"/>
      <c r="B68" s="34" t="s">
        <v>156</v>
      </c>
      <c r="C68" s="35" t="s">
        <v>157</v>
      </c>
      <c r="D68" s="43" t="s">
        <v>43</v>
      </c>
      <c r="E68" s="36">
        <v>13.64</v>
      </c>
      <c r="F68" s="36">
        <v>4311.7</v>
      </c>
      <c r="G68" s="25">
        <f t="shared" si="2"/>
        <v>58811.59</v>
      </c>
      <c r="H68" s="49"/>
      <c r="I68" s="48">
        <f t="shared" si="3"/>
        <v>0</v>
      </c>
    </row>
    <row r="69" spans="1:9" x14ac:dyDescent="0.25">
      <c r="A69" s="26"/>
      <c r="B69" s="34" t="s">
        <v>158</v>
      </c>
      <c r="C69" s="35" t="s">
        <v>159</v>
      </c>
      <c r="D69" s="43" t="s">
        <v>33</v>
      </c>
      <c r="E69" s="36">
        <v>13.64</v>
      </c>
      <c r="F69" s="36">
        <v>36.57</v>
      </c>
      <c r="G69" s="25">
        <f t="shared" si="2"/>
        <v>498.81</v>
      </c>
      <c r="H69" s="49"/>
      <c r="I69" s="48">
        <f t="shared" si="3"/>
        <v>0</v>
      </c>
    </row>
    <row r="70" spans="1:9" x14ac:dyDescent="0.25">
      <c r="A70" s="26"/>
      <c r="B70" s="34" t="s">
        <v>160</v>
      </c>
      <c r="C70" s="35" t="s">
        <v>161</v>
      </c>
      <c r="D70" s="43" t="s">
        <v>33</v>
      </c>
      <c r="E70" s="36">
        <v>13.64</v>
      </c>
      <c r="F70" s="36">
        <v>51.28</v>
      </c>
      <c r="G70" s="25">
        <f t="shared" si="2"/>
        <v>699.46</v>
      </c>
      <c r="H70" s="49"/>
      <c r="I70" s="48">
        <f t="shared" si="3"/>
        <v>0</v>
      </c>
    </row>
    <row r="71" spans="1:9" x14ac:dyDescent="0.25">
      <c r="A71" s="26"/>
      <c r="B71" s="34" t="s">
        <v>162</v>
      </c>
      <c r="C71" s="35" t="s">
        <v>163</v>
      </c>
      <c r="D71" s="43" t="s">
        <v>33</v>
      </c>
      <c r="E71" s="36">
        <v>13.64</v>
      </c>
      <c r="F71" s="36">
        <v>52.32</v>
      </c>
      <c r="G71" s="25">
        <f t="shared" si="2"/>
        <v>713.64</v>
      </c>
      <c r="H71" s="49"/>
      <c r="I71" s="48">
        <f t="shared" si="3"/>
        <v>0</v>
      </c>
    </row>
    <row r="72" spans="1:9" ht="30" x14ac:dyDescent="0.25">
      <c r="A72" s="26"/>
      <c r="B72" s="34" t="s">
        <v>164</v>
      </c>
      <c r="C72" s="35" t="s">
        <v>165</v>
      </c>
      <c r="D72" s="43" t="s">
        <v>43</v>
      </c>
      <c r="E72" s="36">
        <v>2</v>
      </c>
      <c r="F72" s="36">
        <v>331.54</v>
      </c>
      <c r="G72" s="25">
        <f t="shared" si="2"/>
        <v>663.08</v>
      </c>
      <c r="H72" s="49"/>
      <c r="I72" s="48">
        <f t="shared" si="3"/>
        <v>0</v>
      </c>
    </row>
    <row r="73" spans="1:9" x14ac:dyDescent="0.25">
      <c r="A73" s="26"/>
      <c r="B73" s="34" t="s">
        <v>166</v>
      </c>
      <c r="C73" s="35" t="s">
        <v>167</v>
      </c>
      <c r="D73" s="43" t="s">
        <v>33</v>
      </c>
      <c r="E73" s="36">
        <v>9.35</v>
      </c>
      <c r="F73" s="36">
        <v>118.87</v>
      </c>
      <c r="G73" s="25">
        <f t="shared" si="2"/>
        <v>1111.43</v>
      </c>
      <c r="H73" s="49"/>
      <c r="I73" s="48">
        <f t="shared" si="3"/>
        <v>0</v>
      </c>
    </row>
    <row r="74" spans="1:9" x14ac:dyDescent="0.25">
      <c r="A74" s="26"/>
      <c r="B74" s="34" t="s">
        <v>168</v>
      </c>
      <c r="C74" s="35" t="s">
        <v>169</v>
      </c>
      <c r="D74" s="43" t="s">
        <v>52</v>
      </c>
      <c r="E74" s="36">
        <v>1.55</v>
      </c>
      <c r="F74" s="36">
        <v>117.26</v>
      </c>
      <c r="G74" s="25">
        <f t="shared" si="2"/>
        <v>181.75</v>
      </c>
      <c r="H74" s="49"/>
      <c r="I74" s="48">
        <f t="shared" si="3"/>
        <v>0</v>
      </c>
    </row>
    <row r="75" spans="1:9" x14ac:dyDescent="0.25">
      <c r="A75" s="26" t="s">
        <v>511</v>
      </c>
      <c r="B75" s="31" t="s">
        <v>170</v>
      </c>
      <c r="C75" s="32" t="s">
        <v>171</v>
      </c>
      <c r="D75" s="44" t="s">
        <v>38</v>
      </c>
      <c r="E75" s="33"/>
      <c r="F75" s="33"/>
      <c r="G75" s="7"/>
      <c r="H75" s="50"/>
      <c r="I75" s="51"/>
    </row>
    <row r="76" spans="1:9" ht="45" x14ac:dyDescent="0.25">
      <c r="A76" s="26"/>
      <c r="B76" s="34" t="s">
        <v>172</v>
      </c>
      <c r="C76" s="35" t="s">
        <v>173</v>
      </c>
      <c r="D76" s="43" t="s">
        <v>33</v>
      </c>
      <c r="E76" s="36">
        <v>1.28</v>
      </c>
      <c r="F76" s="36">
        <v>73.62</v>
      </c>
      <c r="G76" s="25">
        <f t="shared" si="2"/>
        <v>94.23</v>
      </c>
      <c r="H76" s="49"/>
      <c r="I76" s="48">
        <f t="shared" si="3"/>
        <v>0</v>
      </c>
    </row>
    <row r="77" spans="1:9" ht="30" x14ac:dyDescent="0.25">
      <c r="A77" s="26"/>
      <c r="B77" s="34" t="s">
        <v>174</v>
      </c>
      <c r="C77" s="35" t="s">
        <v>175</v>
      </c>
      <c r="D77" s="43" t="s">
        <v>33</v>
      </c>
      <c r="E77" s="36">
        <v>4.08</v>
      </c>
      <c r="F77" s="36">
        <v>99.54</v>
      </c>
      <c r="G77" s="25">
        <f t="shared" si="2"/>
        <v>406.12</v>
      </c>
      <c r="H77" s="49"/>
      <c r="I77" s="48">
        <f t="shared" si="3"/>
        <v>0</v>
      </c>
    </row>
    <row r="78" spans="1:9" x14ac:dyDescent="0.25">
      <c r="A78" s="26" t="s">
        <v>176</v>
      </c>
      <c r="B78" s="31" t="s">
        <v>177</v>
      </c>
      <c r="C78" s="32" t="s">
        <v>163</v>
      </c>
      <c r="D78" s="44" t="s">
        <v>38</v>
      </c>
      <c r="E78" s="33"/>
      <c r="F78" s="33"/>
      <c r="G78" s="7"/>
      <c r="H78" s="50"/>
      <c r="I78" s="51"/>
    </row>
    <row r="79" spans="1:9" x14ac:dyDescent="0.25">
      <c r="A79" s="26"/>
      <c r="B79" s="34" t="s">
        <v>178</v>
      </c>
      <c r="C79" s="35" t="s">
        <v>179</v>
      </c>
      <c r="D79" s="43" t="s">
        <v>33</v>
      </c>
      <c r="E79" s="36">
        <v>116.61</v>
      </c>
      <c r="F79" s="36">
        <v>8.15</v>
      </c>
      <c r="G79" s="25">
        <f t="shared" ref="G79:G142" si="4">ROUND(E79*F79,2)</f>
        <v>950.37</v>
      </c>
      <c r="H79" s="49"/>
      <c r="I79" s="48">
        <f t="shared" ref="I79:I142" si="5">ROUND(E79*H79,2)</f>
        <v>0</v>
      </c>
    </row>
    <row r="80" spans="1:9" ht="30" x14ac:dyDescent="0.25">
      <c r="A80" s="26"/>
      <c r="B80" s="34" t="s">
        <v>180</v>
      </c>
      <c r="C80" s="35" t="s">
        <v>181</v>
      </c>
      <c r="D80" s="43" t="s">
        <v>33</v>
      </c>
      <c r="E80" s="36">
        <v>116.61</v>
      </c>
      <c r="F80" s="36">
        <v>10.210000000000001</v>
      </c>
      <c r="G80" s="25">
        <f t="shared" si="4"/>
        <v>1190.5899999999999</v>
      </c>
      <c r="H80" s="49"/>
      <c r="I80" s="48">
        <f t="shared" si="5"/>
        <v>0</v>
      </c>
    </row>
    <row r="81" spans="1:9" x14ac:dyDescent="0.25">
      <c r="A81" s="26" t="s">
        <v>510</v>
      </c>
      <c r="B81" s="31" t="s">
        <v>182</v>
      </c>
      <c r="C81" s="32" t="s">
        <v>183</v>
      </c>
      <c r="D81" s="44" t="s">
        <v>38</v>
      </c>
      <c r="E81" s="33"/>
      <c r="F81" s="33"/>
      <c r="G81" s="7"/>
      <c r="H81" s="50"/>
      <c r="I81" s="51"/>
    </row>
    <row r="82" spans="1:9" x14ac:dyDescent="0.25">
      <c r="A82" s="26"/>
      <c r="B82" s="34" t="s">
        <v>184</v>
      </c>
      <c r="C82" s="35" t="s">
        <v>185</v>
      </c>
      <c r="D82" s="43" t="s">
        <v>43</v>
      </c>
      <c r="E82" s="36">
        <v>1</v>
      </c>
      <c r="F82" s="36">
        <v>110.23</v>
      </c>
      <c r="G82" s="25">
        <f t="shared" si="4"/>
        <v>110.23</v>
      </c>
      <c r="H82" s="49"/>
      <c r="I82" s="48">
        <f t="shared" si="5"/>
        <v>0</v>
      </c>
    </row>
    <row r="83" spans="1:9" x14ac:dyDescent="0.25">
      <c r="A83" s="26">
        <v>4</v>
      </c>
      <c r="B83" s="27" t="s">
        <v>186</v>
      </c>
      <c r="C83" s="28" t="s">
        <v>187</v>
      </c>
      <c r="D83" s="45" t="s">
        <v>38</v>
      </c>
      <c r="E83" s="29"/>
      <c r="F83" s="30"/>
      <c r="G83" s="7"/>
      <c r="H83" s="50"/>
      <c r="I83" s="51"/>
    </row>
    <row r="84" spans="1:9" x14ac:dyDescent="0.25">
      <c r="A84" s="26" t="s">
        <v>188</v>
      </c>
      <c r="B84" s="31" t="s">
        <v>189</v>
      </c>
      <c r="C84" s="32" t="s">
        <v>107</v>
      </c>
      <c r="D84" s="44" t="s">
        <v>38</v>
      </c>
      <c r="E84" s="33"/>
      <c r="F84" s="33"/>
      <c r="G84" s="7"/>
      <c r="H84" s="50"/>
      <c r="I84" s="51"/>
    </row>
    <row r="85" spans="1:9" x14ac:dyDescent="0.25">
      <c r="A85" s="26"/>
      <c r="B85" s="34" t="s">
        <v>190</v>
      </c>
      <c r="C85" s="35" t="s">
        <v>191</v>
      </c>
      <c r="D85" s="43" t="s">
        <v>33</v>
      </c>
      <c r="E85" s="36">
        <v>38.590000000000003</v>
      </c>
      <c r="F85" s="36">
        <v>107.68</v>
      </c>
      <c r="G85" s="25">
        <f t="shared" si="4"/>
        <v>4155.37</v>
      </c>
      <c r="H85" s="49"/>
      <c r="I85" s="48">
        <f t="shared" si="5"/>
        <v>0</v>
      </c>
    </row>
    <row r="86" spans="1:9" ht="30" x14ac:dyDescent="0.25">
      <c r="A86" s="26"/>
      <c r="B86" s="34" t="s">
        <v>192</v>
      </c>
      <c r="C86" s="35" t="s">
        <v>193</v>
      </c>
      <c r="D86" s="43" t="s">
        <v>34</v>
      </c>
      <c r="E86" s="36">
        <v>36.4</v>
      </c>
      <c r="F86" s="36">
        <v>10.71</v>
      </c>
      <c r="G86" s="25">
        <f t="shared" si="4"/>
        <v>389.84</v>
      </c>
      <c r="H86" s="49"/>
      <c r="I86" s="48">
        <f t="shared" si="5"/>
        <v>0</v>
      </c>
    </row>
    <row r="87" spans="1:9" x14ac:dyDescent="0.25">
      <c r="A87" s="26" t="s">
        <v>194</v>
      </c>
      <c r="B87" s="31" t="s">
        <v>195</v>
      </c>
      <c r="C87" s="32" t="s">
        <v>122</v>
      </c>
      <c r="D87" s="44" t="s">
        <v>38</v>
      </c>
      <c r="E87" s="33"/>
      <c r="F87" s="33"/>
      <c r="G87" s="7"/>
      <c r="H87" s="50"/>
      <c r="I87" s="51"/>
    </row>
    <row r="88" spans="1:9" x14ac:dyDescent="0.25">
      <c r="A88" s="26"/>
      <c r="B88" s="34" t="s">
        <v>196</v>
      </c>
      <c r="C88" s="35" t="s">
        <v>197</v>
      </c>
      <c r="D88" s="43" t="s">
        <v>33</v>
      </c>
      <c r="E88" s="36">
        <v>34.619999999999997</v>
      </c>
      <c r="F88" s="36">
        <v>105.22</v>
      </c>
      <c r="G88" s="25">
        <f t="shared" si="4"/>
        <v>3642.72</v>
      </c>
      <c r="H88" s="49"/>
      <c r="I88" s="48">
        <f t="shared" si="5"/>
        <v>0</v>
      </c>
    </row>
    <row r="89" spans="1:9" ht="30" x14ac:dyDescent="0.25">
      <c r="A89" s="26"/>
      <c r="B89" s="34" t="s">
        <v>198</v>
      </c>
      <c r="C89" s="35" t="s">
        <v>199</v>
      </c>
      <c r="D89" s="43" t="s">
        <v>33</v>
      </c>
      <c r="E89" s="36">
        <v>14.96</v>
      </c>
      <c r="F89" s="36">
        <v>121.26</v>
      </c>
      <c r="G89" s="25">
        <f t="shared" si="4"/>
        <v>1814.05</v>
      </c>
      <c r="H89" s="49"/>
      <c r="I89" s="48">
        <f t="shared" si="5"/>
        <v>0</v>
      </c>
    </row>
    <row r="90" spans="1:9" x14ac:dyDescent="0.25">
      <c r="A90" s="26" t="s">
        <v>509</v>
      </c>
      <c r="B90" s="31" t="s">
        <v>200</v>
      </c>
      <c r="C90" s="32" t="s">
        <v>201</v>
      </c>
      <c r="D90" s="44" t="s">
        <v>38</v>
      </c>
      <c r="E90" s="33"/>
      <c r="F90" s="33"/>
      <c r="G90" s="7"/>
      <c r="H90" s="50"/>
      <c r="I90" s="51"/>
    </row>
    <row r="91" spans="1:9" ht="30" x14ac:dyDescent="0.25">
      <c r="A91" s="26"/>
      <c r="B91" s="34" t="s">
        <v>202</v>
      </c>
      <c r="C91" s="35" t="s">
        <v>203</v>
      </c>
      <c r="D91" s="43" t="s">
        <v>33</v>
      </c>
      <c r="E91" s="36">
        <v>32</v>
      </c>
      <c r="F91" s="36">
        <v>122.2</v>
      </c>
      <c r="G91" s="25">
        <f t="shared" si="4"/>
        <v>3910.4</v>
      </c>
      <c r="H91" s="49"/>
      <c r="I91" s="48">
        <f t="shared" si="5"/>
        <v>0</v>
      </c>
    </row>
    <row r="92" spans="1:9" x14ac:dyDescent="0.25">
      <c r="A92" s="26" t="s">
        <v>204</v>
      </c>
      <c r="B92" s="31" t="s">
        <v>205</v>
      </c>
      <c r="C92" s="32" t="s">
        <v>152</v>
      </c>
      <c r="D92" s="44" t="s">
        <v>38</v>
      </c>
      <c r="E92" s="33"/>
      <c r="F92" s="33"/>
      <c r="G92" s="7"/>
      <c r="H92" s="50"/>
      <c r="I92" s="51"/>
    </row>
    <row r="93" spans="1:9" x14ac:dyDescent="0.25">
      <c r="A93" s="26"/>
      <c r="B93" s="34" t="s">
        <v>206</v>
      </c>
      <c r="C93" s="35" t="s">
        <v>207</v>
      </c>
      <c r="D93" s="43" t="s">
        <v>33</v>
      </c>
      <c r="E93" s="36">
        <v>5.54</v>
      </c>
      <c r="F93" s="36">
        <v>1379.24</v>
      </c>
      <c r="G93" s="25">
        <f t="shared" si="4"/>
        <v>7640.99</v>
      </c>
      <c r="H93" s="49"/>
      <c r="I93" s="48">
        <f t="shared" si="5"/>
        <v>0</v>
      </c>
    </row>
    <row r="94" spans="1:9" ht="30" x14ac:dyDescent="0.25">
      <c r="A94" s="26"/>
      <c r="B94" s="34" t="s">
        <v>208</v>
      </c>
      <c r="C94" s="35" t="s">
        <v>209</v>
      </c>
      <c r="D94" s="43" t="s">
        <v>34</v>
      </c>
      <c r="E94" s="36">
        <v>9.5</v>
      </c>
      <c r="F94" s="36">
        <v>54.1</v>
      </c>
      <c r="G94" s="25">
        <f t="shared" si="4"/>
        <v>513.95000000000005</v>
      </c>
      <c r="H94" s="49"/>
      <c r="I94" s="48">
        <f t="shared" si="5"/>
        <v>0</v>
      </c>
    </row>
    <row r="95" spans="1:9" ht="30" x14ac:dyDescent="0.25">
      <c r="A95" s="26"/>
      <c r="B95" s="34" t="s">
        <v>210</v>
      </c>
      <c r="C95" s="35" t="s">
        <v>211</v>
      </c>
      <c r="D95" s="43" t="s">
        <v>43</v>
      </c>
      <c r="E95" s="36">
        <v>1</v>
      </c>
      <c r="F95" s="36">
        <v>329.16</v>
      </c>
      <c r="G95" s="25">
        <f t="shared" si="4"/>
        <v>329.16</v>
      </c>
      <c r="H95" s="49"/>
      <c r="I95" s="48">
        <f t="shared" si="5"/>
        <v>0</v>
      </c>
    </row>
    <row r="96" spans="1:9" ht="30" x14ac:dyDescent="0.25">
      <c r="A96" s="26"/>
      <c r="B96" s="34" t="s">
        <v>212</v>
      </c>
      <c r="C96" s="35" t="s">
        <v>213</v>
      </c>
      <c r="D96" s="43" t="s">
        <v>43</v>
      </c>
      <c r="E96" s="36">
        <v>1</v>
      </c>
      <c r="F96" s="36">
        <v>587.04999999999995</v>
      </c>
      <c r="G96" s="25">
        <f t="shared" si="4"/>
        <v>587.04999999999995</v>
      </c>
      <c r="H96" s="49"/>
      <c r="I96" s="48">
        <f t="shared" si="5"/>
        <v>0</v>
      </c>
    </row>
    <row r="97" spans="1:9" x14ac:dyDescent="0.25">
      <c r="A97" s="26"/>
      <c r="B97" s="34" t="s">
        <v>214</v>
      </c>
      <c r="C97" s="35" t="s">
        <v>215</v>
      </c>
      <c r="D97" s="43" t="s">
        <v>34</v>
      </c>
      <c r="E97" s="36">
        <v>15.05</v>
      </c>
      <c r="F97" s="36">
        <v>27.74</v>
      </c>
      <c r="G97" s="25">
        <f t="shared" si="4"/>
        <v>417.49</v>
      </c>
      <c r="H97" s="49"/>
      <c r="I97" s="48">
        <f t="shared" si="5"/>
        <v>0</v>
      </c>
    </row>
    <row r="98" spans="1:9" x14ac:dyDescent="0.25">
      <c r="A98" s="26" t="s">
        <v>512</v>
      </c>
      <c r="B98" s="31" t="s">
        <v>217</v>
      </c>
      <c r="C98" s="32" t="s">
        <v>163</v>
      </c>
      <c r="D98" s="44" t="s">
        <v>38</v>
      </c>
      <c r="E98" s="33"/>
      <c r="F98" s="33"/>
      <c r="G98" s="7"/>
      <c r="H98" s="50"/>
      <c r="I98" s="51"/>
    </row>
    <row r="99" spans="1:9" ht="30" x14ac:dyDescent="0.25">
      <c r="A99" s="26"/>
      <c r="B99" s="34" t="s">
        <v>218</v>
      </c>
      <c r="C99" s="35" t="s">
        <v>219</v>
      </c>
      <c r="D99" s="43" t="s">
        <v>52</v>
      </c>
      <c r="E99" s="36">
        <v>90.85</v>
      </c>
      <c r="F99" s="36">
        <v>153.9</v>
      </c>
      <c r="G99" s="25">
        <f t="shared" si="4"/>
        <v>13981.82</v>
      </c>
      <c r="H99" s="49"/>
      <c r="I99" s="48">
        <f t="shared" si="5"/>
        <v>0</v>
      </c>
    </row>
    <row r="100" spans="1:9" ht="30" x14ac:dyDescent="0.25">
      <c r="A100" s="26"/>
      <c r="B100" s="34" t="s">
        <v>180</v>
      </c>
      <c r="C100" s="35" t="s">
        <v>181</v>
      </c>
      <c r="D100" s="43" t="s">
        <v>33</v>
      </c>
      <c r="E100" s="36">
        <v>90.85</v>
      </c>
      <c r="F100" s="36">
        <v>10.210000000000001</v>
      </c>
      <c r="G100" s="25">
        <f t="shared" si="4"/>
        <v>927.58</v>
      </c>
      <c r="H100" s="49"/>
      <c r="I100" s="48">
        <f t="shared" si="5"/>
        <v>0</v>
      </c>
    </row>
    <row r="101" spans="1:9" x14ac:dyDescent="0.25">
      <c r="A101" s="26" t="s">
        <v>216</v>
      </c>
      <c r="B101" s="31" t="s">
        <v>220</v>
      </c>
      <c r="C101" s="32" t="s">
        <v>221</v>
      </c>
      <c r="D101" s="44" t="s">
        <v>38</v>
      </c>
      <c r="E101" s="33"/>
      <c r="F101" s="33"/>
      <c r="G101" s="7"/>
      <c r="H101" s="50"/>
      <c r="I101" s="51"/>
    </row>
    <row r="102" spans="1:9" ht="30" x14ac:dyDescent="0.25">
      <c r="A102" s="26"/>
      <c r="B102" s="34" t="s">
        <v>222</v>
      </c>
      <c r="C102" s="35" t="s">
        <v>223</v>
      </c>
      <c r="D102" s="43" t="s">
        <v>33</v>
      </c>
      <c r="E102" s="36">
        <v>49.58</v>
      </c>
      <c r="F102" s="36">
        <v>31.14</v>
      </c>
      <c r="G102" s="25">
        <f t="shared" si="4"/>
        <v>1543.92</v>
      </c>
      <c r="H102" s="49"/>
      <c r="I102" s="48">
        <f t="shared" si="5"/>
        <v>0</v>
      </c>
    </row>
    <row r="103" spans="1:9" x14ac:dyDescent="0.25">
      <c r="A103" s="26">
        <v>5</v>
      </c>
      <c r="B103" s="27" t="s">
        <v>224</v>
      </c>
      <c r="C103" s="28" t="s">
        <v>225</v>
      </c>
      <c r="D103" s="45" t="s">
        <v>38</v>
      </c>
      <c r="E103" s="29"/>
      <c r="F103" s="30"/>
      <c r="G103" s="7"/>
      <c r="H103" s="50"/>
      <c r="I103" s="51"/>
    </row>
    <row r="104" spans="1:9" ht="30" x14ac:dyDescent="0.25">
      <c r="A104" s="26" t="s">
        <v>508</v>
      </c>
      <c r="B104" s="31" t="s">
        <v>226</v>
      </c>
      <c r="C104" s="32" t="s">
        <v>227</v>
      </c>
      <c r="D104" s="44" t="s">
        <v>38</v>
      </c>
      <c r="E104" s="33"/>
      <c r="F104" s="33"/>
      <c r="G104" s="7"/>
      <c r="H104" s="50"/>
      <c r="I104" s="51"/>
    </row>
    <row r="105" spans="1:9" x14ac:dyDescent="0.25">
      <c r="A105" s="26" t="s">
        <v>228</v>
      </c>
      <c r="B105" s="37" t="s">
        <v>229</v>
      </c>
      <c r="C105" s="38" t="s">
        <v>230</v>
      </c>
      <c r="D105" s="46" t="s">
        <v>38</v>
      </c>
      <c r="E105" s="39"/>
      <c r="F105" s="39"/>
      <c r="G105" s="7"/>
      <c r="H105" s="50"/>
      <c r="I105" s="51"/>
    </row>
    <row r="106" spans="1:9" x14ac:dyDescent="0.25">
      <c r="A106" s="26"/>
      <c r="B106" s="34" t="s">
        <v>231</v>
      </c>
      <c r="C106" s="35" t="s">
        <v>232</v>
      </c>
      <c r="D106" s="43" t="s">
        <v>43</v>
      </c>
      <c r="E106" s="36">
        <v>1</v>
      </c>
      <c r="F106" s="36">
        <v>6631.4</v>
      </c>
      <c r="G106" s="25">
        <f t="shared" si="4"/>
        <v>6631.4</v>
      </c>
      <c r="H106" s="49"/>
      <c r="I106" s="48">
        <f t="shared" si="5"/>
        <v>0</v>
      </c>
    </row>
    <row r="107" spans="1:9" ht="30" x14ac:dyDescent="0.25">
      <c r="A107" s="26"/>
      <c r="B107" s="34" t="s">
        <v>233</v>
      </c>
      <c r="C107" s="35" t="s">
        <v>234</v>
      </c>
      <c r="D107" s="43" t="s">
        <v>43</v>
      </c>
      <c r="E107" s="36">
        <v>1</v>
      </c>
      <c r="F107" s="36">
        <v>2293.5</v>
      </c>
      <c r="G107" s="25">
        <f t="shared" si="4"/>
        <v>2293.5</v>
      </c>
      <c r="H107" s="49"/>
      <c r="I107" s="48">
        <f t="shared" si="5"/>
        <v>0</v>
      </c>
    </row>
    <row r="108" spans="1:9" x14ac:dyDescent="0.25">
      <c r="A108" s="26"/>
      <c r="B108" s="34" t="s">
        <v>235</v>
      </c>
      <c r="C108" s="35" t="s">
        <v>236</v>
      </c>
      <c r="D108" s="43" t="s">
        <v>43</v>
      </c>
      <c r="E108" s="36">
        <v>1</v>
      </c>
      <c r="F108" s="36">
        <v>2883.98</v>
      </c>
      <c r="G108" s="25">
        <f t="shared" si="4"/>
        <v>2883.98</v>
      </c>
      <c r="H108" s="49"/>
      <c r="I108" s="48">
        <f t="shared" si="5"/>
        <v>0</v>
      </c>
    </row>
    <row r="109" spans="1:9" x14ac:dyDescent="0.25">
      <c r="A109" s="26"/>
      <c r="B109" s="34" t="s">
        <v>237</v>
      </c>
      <c r="C109" s="35" t="s">
        <v>238</v>
      </c>
      <c r="D109" s="43" t="s">
        <v>43</v>
      </c>
      <c r="E109" s="36">
        <v>1</v>
      </c>
      <c r="F109" s="36">
        <v>158.55000000000001</v>
      </c>
      <c r="G109" s="25">
        <f t="shared" si="4"/>
        <v>158.55000000000001</v>
      </c>
      <c r="H109" s="49"/>
      <c r="I109" s="48">
        <f t="shared" si="5"/>
        <v>0</v>
      </c>
    </row>
    <row r="110" spans="1:9" x14ac:dyDescent="0.25">
      <c r="A110" s="26" t="s">
        <v>239</v>
      </c>
      <c r="B110" s="37" t="s">
        <v>240</v>
      </c>
      <c r="C110" s="38" t="s">
        <v>241</v>
      </c>
      <c r="D110" s="46" t="s">
        <v>38</v>
      </c>
      <c r="E110" s="39"/>
      <c r="F110" s="39"/>
      <c r="G110" s="7"/>
      <c r="H110" s="50"/>
      <c r="I110" s="51"/>
    </row>
    <row r="111" spans="1:9" ht="30" x14ac:dyDescent="0.25">
      <c r="A111" s="26"/>
      <c r="B111" s="34" t="s">
        <v>242</v>
      </c>
      <c r="C111" s="35" t="s">
        <v>243</v>
      </c>
      <c r="D111" s="43" t="s">
        <v>34</v>
      </c>
      <c r="E111" s="36">
        <v>3</v>
      </c>
      <c r="F111" s="36">
        <v>8.8800000000000008</v>
      </c>
      <c r="G111" s="25">
        <f t="shared" si="4"/>
        <v>26.64</v>
      </c>
      <c r="H111" s="49"/>
      <c r="I111" s="48">
        <f t="shared" si="5"/>
        <v>0</v>
      </c>
    </row>
    <row r="112" spans="1:9" ht="30" x14ac:dyDescent="0.25">
      <c r="A112" s="26"/>
      <c r="B112" s="34" t="s">
        <v>244</v>
      </c>
      <c r="C112" s="35" t="s">
        <v>245</v>
      </c>
      <c r="D112" s="43" t="s">
        <v>34</v>
      </c>
      <c r="E112" s="36">
        <v>89</v>
      </c>
      <c r="F112" s="36">
        <v>10.69</v>
      </c>
      <c r="G112" s="25">
        <f t="shared" si="4"/>
        <v>951.41</v>
      </c>
      <c r="H112" s="49"/>
      <c r="I112" s="48">
        <f t="shared" si="5"/>
        <v>0</v>
      </c>
    </row>
    <row r="113" spans="1:9" ht="30" x14ac:dyDescent="0.25">
      <c r="A113" s="26"/>
      <c r="B113" s="34" t="s">
        <v>246</v>
      </c>
      <c r="C113" s="35" t="s">
        <v>247</v>
      </c>
      <c r="D113" s="43" t="s">
        <v>34</v>
      </c>
      <c r="E113" s="36">
        <v>3</v>
      </c>
      <c r="F113" s="36">
        <v>12.31</v>
      </c>
      <c r="G113" s="25">
        <f t="shared" si="4"/>
        <v>36.93</v>
      </c>
      <c r="H113" s="49"/>
      <c r="I113" s="48">
        <f t="shared" si="5"/>
        <v>0</v>
      </c>
    </row>
    <row r="114" spans="1:9" ht="30" x14ac:dyDescent="0.25">
      <c r="A114" s="26"/>
      <c r="B114" s="34" t="s">
        <v>248</v>
      </c>
      <c r="C114" s="35" t="s">
        <v>249</v>
      </c>
      <c r="D114" s="43" t="s">
        <v>34</v>
      </c>
      <c r="E114" s="36">
        <v>28</v>
      </c>
      <c r="F114" s="36">
        <v>16.13</v>
      </c>
      <c r="G114" s="25">
        <f t="shared" si="4"/>
        <v>451.64</v>
      </c>
      <c r="H114" s="49"/>
      <c r="I114" s="48">
        <f t="shared" si="5"/>
        <v>0</v>
      </c>
    </row>
    <row r="115" spans="1:9" ht="30" x14ac:dyDescent="0.25">
      <c r="A115" s="26"/>
      <c r="B115" s="34" t="s">
        <v>250</v>
      </c>
      <c r="C115" s="35" t="s">
        <v>251</v>
      </c>
      <c r="D115" s="43" t="s">
        <v>34</v>
      </c>
      <c r="E115" s="36">
        <v>61</v>
      </c>
      <c r="F115" s="36">
        <v>17.829999999999998</v>
      </c>
      <c r="G115" s="25">
        <f t="shared" si="4"/>
        <v>1087.6300000000001</v>
      </c>
      <c r="H115" s="49"/>
      <c r="I115" s="48">
        <f t="shared" si="5"/>
        <v>0</v>
      </c>
    </row>
    <row r="116" spans="1:9" ht="30" x14ac:dyDescent="0.25">
      <c r="A116" s="26"/>
      <c r="B116" s="34" t="s">
        <v>252</v>
      </c>
      <c r="C116" s="35" t="s">
        <v>253</v>
      </c>
      <c r="D116" s="43" t="s">
        <v>34</v>
      </c>
      <c r="E116" s="36">
        <v>3</v>
      </c>
      <c r="F116" s="36">
        <v>17.95</v>
      </c>
      <c r="G116" s="25">
        <f t="shared" si="4"/>
        <v>53.85</v>
      </c>
      <c r="H116" s="49"/>
      <c r="I116" s="48">
        <f t="shared" si="5"/>
        <v>0</v>
      </c>
    </row>
    <row r="117" spans="1:9" ht="30" x14ac:dyDescent="0.25">
      <c r="A117" s="26"/>
      <c r="B117" s="34" t="s">
        <v>254</v>
      </c>
      <c r="C117" s="35" t="s">
        <v>255</v>
      </c>
      <c r="D117" s="43" t="s">
        <v>34</v>
      </c>
      <c r="E117" s="36">
        <v>89</v>
      </c>
      <c r="F117" s="36">
        <v>19.260000000000002</v>
      </c>
      <c r="G117" s="25">
        <f t="shared" si="4"/>
        <v>1714.14</v>
      </c>
      <c r="H117" s="49"/>
      <c r="I117" s="48">
        <f t="shared" si="5"/>
        <v>0</v>
      </c>
    </row>
    <row r="118" spans="1:9" ht="30" x14ac:dyDescent="0.25">
      <c r="A118" s="26"/>
      <c r="B118" s="34" t="s">
        <v>256</v>
      </c>
      <c r="C118" s="35" t="s">
        <v>257</v>
      </c>
      <c r="D118" s="43" t="s">
        <v>34</v>
      </c>
      <c r="E118" s="36">
        <v>3</v>
      </c>
      <c r="F118" s="36">
        <v>21.92</v>
      </c>
      <c r="G118" s="25">
        <f t="shared" si="4"/>
        <v>65.760000000000005</v>
      </c>
      <c r="H118" s="49"/>
      <c r="I118" s="48">
        <f t="shared" si="5"/>
        <v>0</v>
      </c>
    </row>
    <row r="119" spans="1:9" ht="30" x14ac:dyDescent="0.25">
      <c r="A119" s="26"/>
      <c r="B119" s="34" t="s">
        <v>258</v>
      </c>
      <c r="C119" s="35" t="s">
        <v>259</v>
      </c>
      <c r="D119" s="43" t="s">
        <v>34</v>
      </c>
      <c r="E119" s="36">
        <v>28</v>
      </c>
      <c r="F119" s="36">
        <v>23.01</v>
      </c>
      <c r="G119" s="25">
        <f t="shared" si="4"/>
        <v>644.28</v>
      </c>
      <c r="H119" s="49"/>
      <c r="I119" s="48">
        <f t="shared" si="5"/>
        <v>0</v>
      </c>
    </row>
    <row r="120" spans="1:9" ht="30" x14ac:dyDescent="0.25">
      <c r="A120" s="26"/>
      <c r="B120" s="34" t="s">
        <v>260</v>
      </c>
      <c r="C120" s="35" t="s">
        <v>261</v>
      </c>
      <c r="D120" s="43" t="s">
        <v>34</v>
      </c>
      <c r="E120" s="36">
        <v>61</v>
      </c>
      <c r="F120" s="36">
        <v>23.98</v>
      </c>
      <c r="G120" s="25">
        <f t="shared" si="4"/>
        <v>1462.78</v>
      </c>
      <c r="H120" s="49"/>
      <c r="I120" s="48">
        <f t="shared" si="5"/>
        <v>0</v>
      </c>
    </row>
    <row r="121" spans="1:9" ht="30" x14ac:dyDescent="0.25">
      <c r="A121" s="26"/>
      <c r="B121" s="34" t="s">
        <v>262</v>
      </c>
      <c r="C121" s="35" t="s">
        <v>263</v>
      </c>
      <c r="D121" s="43" t="s">
        <v>34</v>
      </c>
      <c r="E121" s="36">
        <v>30</v>
      </c>
      <c r="F121" s="36">
        <v>6.47</v>
      </c>
      <c r="G121" s="25">
        <f t="shared" si="4"/>
        <v>194.1</v>
      </c>
      <c r="H121" s="49"/>
      <c r="I121" s="48">
        <f t="shared" si="5"/>
        <v>0</v>
      </c>
    </row>
    <row r="122" spans="1:9" x14ac:dyDescent="0.25">
      <c r="A122" s="26"/>
      <c r="B122" s="34" t="s">
        <v>264</v>
      </c>
      <c r="C122" s="35" t="s">
        <v>265</v>
      </c>
      <c r="D122" s="43" t="s">
        <v>266</v>
      </c>
      <c r="E122" s="36">
        <v>9.4</v>
      </c>
      <c r="F122" s="36">
        <v>54.46</v>
      </c>
      <c r="G122" s="25">
        <f t="shared" si="4"/>
        <v>511.92</v>
      </c>
      <c r="H122" s="49"/>
      <c r="I122" s="48">
        <f t="shared" si="5"/>
        <v>0</v>
      </c>
    </row>
    <row r="123" spans="1:9" ht="30" x14ac:dyDescent="0.25">
      <c r="A123" s="26" t="s">
        <v>267</v>
      </c>
      <c r="B123" s="37" t="s">
        <v>268</v>
      </c>
      <c r="C123" s="38" t="s">
        <v>269</v>
      </c>
      <c r="D123" s="46" t="s">
        <v>38</v>
      </c>
      <c r="E123" s="39"/>
      <c r="F123" s="39"/>
      <c r="G123" s="7"/>
      <c r="H123" s="50"/>
      <c r="I123" s="51"/>
    </row>
    <row r="124" spans="1:9" x14ac:dyDescent="0.25">
      <c r="A124" s="26" t="s">
        <v>270</v>
      </c>
      <c r="B124" s="40" t="s">
        <v>271</v>
      </c>
      <c r="C124" s="41" t="s">
        <v>272</v>
      </c>
      <c r="D124" s="47" t="s">
        <v>38</v>
      </c>
      <c r="E124" s="42"/>
      <c r="F124" s="42"/>
      <c r="G124" s="7"/>
      <c r="H124" s="50"/>
      <c r="I124" s="51"/>
    </row>
    <row r="125" spans="1:9" x14ac:dyDescent="0.25">
      <c r="A125" s="26"/>
      <c r="B125" s="34" t="s">
        <v>273</v>
      </c>
      <c r="C125" s="35" t="s">
        <v>274</v>
      </c>
      <c r="D125" s="43" t="s">
        <v>43</v>
      </c>
      <c r="E125" s="36">
        <v>1</v>
      </c>
      <c r="F125" s="36">
        <v>1780.44</v>
      </c>
      <c r="G125" s="25">
        <f t="shared" si="4"/>
        <v>1780.44</v>
      </c>
      <c r="H125" s="49"/>
      <c r="I125" s="48">
        <f t="shared" si="5"/>
        <v>0</v>
      </c>
    </row>
    <row r="126" spans="1:9" x14ac:dyDescent="0.25">
      <c r="A126" s="26" t="s">
        <v>275</v>
      </c>
      <c r="B126" s="40" t="s">
        <v>276</v>
      </c>
      <c r="C126" s="41" t="s">
        <v>277</v>
      </c>
      <c r="D126" s="47"/>
      <c r="E126" s="42"/>
      <c r="F126" s="42"/>
      <c r="G126" s="7"/>
      <c r="H126" s="50"/>
      <c r="I126" s="51"/>
    </row>
    <row r="127" spans="1:9" ht="30" x14ac:dyDescent="0.25">
      <c r="A127" s="26"/>
      <c r="B127" s="34" t="s">
        <v>278</v>
      </c>
      <c r="C127" s="35" t="s">
        <v>279</v>
      </c>
      <c r="D127" s="43" t="s">
        <v>34</v>
      </c>
      <c r="E127" s="36">
        <v>5</v>
      </c>
      <c r="F127" s="36">
        <v>19.68</v>
      </c>
      <c r="G127" s="25">
        <f t="shared" si="4"/>
        <v>98.4</v>
      </c>
      <c r="H127" s="49"/>
      <c r="I127" s="48">
        <f t="shared" si="5"/>
        <v>0</v>
      </c>
    </row>
    <row r="128" spans="1:9" x14ac:dyDescent="0.25">
      <c r="A128" s="26"/>
      <c r="B128" s="34" t="s">
        <v>280</v>
      </c>
      <c r="C128" s="35" t="s">
        <v>281</v>
      </c>
      <c r="D128" s="43" t="s">
        <v>34</v>
      </c>
      <c r="E128" s="36">
        <v>3</v>
      </c>
      <c r="F128" s="36">
        <v>40.880000000000003</v>
      </c>
      <c r="G128" s="25">
        <f t="shared" si="4"/>
        <v>122.64</v>
      </c>
      <c r="H128" s="49"/>
      <c r="I128" s="48">
        <f t="shared" si="5"/>
        <v>0</v>
      </c>
    </row>
    <row r="129" spans="1:9" ht="30" x14ac:dyDescent="0.25">
      <c r="A129" s="26"/>
      <c r="B129" s="34" t="s">
        <v>282</v>
      </c>
      <c r="C129" s="35" t="s">
        <v>283</v>
      </c>
      <c r="D129" s="43" t="s">
        <v>33</v>
      </c>
      <c r="E129" s="36">
        <v>3</v>
      </c>
      <c r="F129" s="36">
        <v>45.47</v>
      </c>
      <c r="G129" s="25">
        <f t="shared" si="4"/>
        <v>136.41</v>
      </c>
      <c r="H129" s="49"/>
      <c r="I129" s="48">
        <f t="shared" si="5"/>
        <v>0</v>
      </c>
    </row>
    <row r="130" spans="1:9" x14ac:dyDescent="0.25">
      <c r="A130" s="26" t="s">
        <v>284</v>
      </c>
      <c r="B130" s="40" t="s">
        <v>285</v>
      </c>
      <c r="C130" s="41" t="s">
        <v>286</v>
      </c>
      <c r="D130" s="47"/>
      <c r="E130" s="42"/>
      <c r="F130" s="42"/>
      <c r="G130" s="7"/>
      <c r="H130" s="50"/>
      <c r="I130" s="51"/>
    </row>
    <row r="131" spans="1:9" ht="30" x14ac:dyDescent="0.25">
      <c r="A131" s="26"/>
      <c r="B131" s="34" t="s">
        <v>287</v>
      </c>
      <c r="C131" s="35" t="s">
        <v>288</v>
      </c>
      <c r="D131" s="43" t="s">
        <v>43</v>
      </c>
      <c r="E131" s="36">
        <v>1</v>
      </c>
      <c r="F131" s="36">
        <v>136.16</v>
      </c>
      <c r="G131" s="25">
        <f t="shared" si="4"/>
        <v>136.16</v>
      </c>
      <c r="H131" s="49"/>
      <c r="I131" s="48">
        <f t="shared" si="5"/>
        <v>0</v>
      </c>
    </row>
    <row r="132" spans="1:9" x14ac:dyDescent="0.25">
      <c r="A132" s="26"/>
      <c r="B132" s="34" t="s">
        <v>289</v>
      </c>
      <c r="C132" s="35" t="s">
        <v>290</v>
      </c>
      <c r="D132" s="43" t="s">
        <v>43</v>
      </c>
      <c r="E132" s="36">
        <v>1</v>
      </c>
      <c r="F132" s="36">
        <v>361.14</v>
      </c>
      <c r="G132" s="25">
        <f t="shared" si="4"/>
        <v>361.14</v>
      </c>
      <c r="H132" s="49"/>
      <c r="I132" s="48">
        <f t="shared" si="5"/>
        <v>0</v>
      </c>
    </row>
    <row r="133" spans="1:9" x14ac:dyDescent="0.25">
      <c r="A133" s="26" t="s">
        <v>291</v>
      </c>
      <c r="B133" s="31" t="s">
        <v>292</v>
      </c>
      <c r="C133" s="32" t="s">
        <v>293</v>
      </c>
      <c r="D133" s="44" t="s">
        <v>38</v>
      </c>
      <c r="E133" s="33"/>
      <c r="F133" s="33"/>
      <c r="G133" s="7"/>
      <c r="H133" s="50"/>
      <c r="I133" s="51"/>
    </row>
    <row r="134" spans="1:9" x14ac:dyDescent="0.25">
      <c r="A134" s="26" t="s">
        <v>294</v>
      </c>
      <c r="B134" s="37" t="s">
        <v>295</v>
      </c>
      <c r="C134" s="38" t="s">
        <v>296</v>
      </c>
      <c r="D134" s="46" t="s">
        <v>38</v>
      </c>
      <c r="E134" s="39"/>
      <c r="F134" s="39"/>
      <c r="G134" s="7"/>
      <c r="H134" s="50"/>
      <c r="I134" s="51"/>
    </row>
    <row r="135" spans="1:9" ht="30" x14ac:dyDescent="0.25">
      <c r="A135" s="26"/>
      <c r="B135" s="34" t="s">
        <v>297</v>
      </c>
      <c r="C135" s="35" t="s">
        <v>298</v>
      </c>
      <c r="D135" s="43" t="s">
        <v>34</v>
      </c>
      <c r="E135" s="36">
        <v>150</v>
      </c>
      <c r="F135" s="36">
        <v>1.24</v>
      </c>
      <c r="G135" s="25">
        <f t="shared" si="4"/>
        <v>186</v>
      </c>
      <c r="H135" s="49"/>
      <c r="I135" s="48">
        <f t="shared" si="5"/>
        <v>0</v>
      </c>
    </row>
    <row r="136" spans="1:9" ht="30" x14ac:dyDescent="0.25">
      <c r="A136" s="26"/>
      <c r="B136" s="34" t="s">
        <v>299</v>
      </c>
      <c r="C136" s="35" t="s">
        <v>300</v>
      </c>
      <c r="D136" s="43" t="s">
        <v>34</v>
      </c>
      <c r="E136" s="36">
        <v>377</v>
      </c>
      <c r="F136" s="36">
        <v>1.62</v>
      </c>
      <c r="G136" s="25">
        <f t="shared" si="4"/>
        <v>610.74</v>
      </c>
      <c r="H136" s="49"/>
      <c r="I136" s="48">
        <f t="shared" si="5"/>
        <v>0</v>
      </c>
    </row>
    <row r="137" spans="1:9" ht="30" x14ac:dyDescent="0.25">
      <c r="A137" s="26"/>
      <c r="B137" s="34" t="s">
        <v>301</v>
      </c>
      <c r="C137" s="35" t="s">
        <v>302</v>
      </c>
      <c r="D137" s="43" t="s">
        <v>34</v>
      </c>
      <c r="E137" s="36">
        <v>90</v>
      </c>
      <c r="F137" s="36">
        <v>1.98</v>
      </c>
      <c r="G137" s="25">
        <f t="shared" si="4"/>
        <v>178.2</v>
      </c>
      <c r="H137" s="49"/>
      <c r="I137" s="48">
        <f t="shared" si="5"/>
        <v>0</v>
      </c>
    </row>
    <row r="138" spans="1:9" ht="30" x14ac:dyDescent="0.25">
      <c r="A138" s="26"/>
      <c r="B138" s="34" t="s">
        <v>303</v>
      </c>
      <c r="C138" s="35" t="s">
        <v>304</v>
      </c>
      <c r="D138" s="43" t="s">
        <v>34</v>
      </c>
      <c r="E138" s="36">
        <v>201</v>
      </c>
      <c r="F138" s="36">
        <v>3.63</v>
      </c>
      <c r="G138" s="25">
        <f t="shared" si="4"/>
        <v>729.63</v>
      </c>
      <c r="H138" s="49"/>
      <c r="I138" s="48">
        <f t="shared" si="5"/>
        <v>0</v>
      </c>
    </row>
    <row r="139" spans="1:9" ht="30" x14ac:dyDescent="0.25">
      <c r="A139" s="26"/>
      <c r="B139" s="34" t="s">
        <v>305</v>
      </c>
      <c r="C139" s="35" t="s">
        <v>306</v>
      </c>
      <c r="D139" s="43" t="s">
        <v>34</v>
      </c>
      <c r="E139" s="36">
        <v>235</v>
      </c>
      <c r="F139" s="36">
        <v>4.59</v>
      </c>
      <c r="G139" s="25">
        <f t="shared" si="4"/>
        <v>1078.6500000000001</v>
      </c>
      <c r="H139" s="49"/>
      <c r="I139" s="48">
        <f t="shared" si="5"/>
        <v>0</v>
      </c>
    </row>
    <row r="140" spans="1:9" ht="30" x14ac:dyDescent="0.25">
      <c r="A140" s="26"/>
      <c r="B140" s="34" t="s">
        <v>307</v>
      </c>
      <c r="C140" s="35" t="s">
        <v>308</v>
      </c>
      <c r="D140" s="43" t="s">
        <v>34</v>
      </c>
      <c r="E140" s="36">
        <v>0</v>
      </c>
      <c r="F140" s="36">
        <v>6.36</v>
      </c>
      <c r="G140" s="25">
        <f t="shared" si="4"/>
        <v>0</v>
      </c>
      <c r="H140" s="49"/>
      <c r="I140" s="48">
        <f t="shared" si="5"/>
        <v>0</v>
      </c>
    </row>
    <row r="141" spans="1:9" x14ac:dyDescent="0.25">
      <c r="A141" s="26" t="s">
        <v>309</v>
      </c>
      <c r="B141" s="37" t="s">
        <v>310</v>
      </c>
      <c r="C141" s="38" t="s">
        <v>311</v>
      </c>
      <c r="D141" s="46" t="s">
        <v>38</v>
      </c>
      <c r="E141" s="39"/>
      <c r="F141" s="39"/>
      <c r="G141" s="7"/>
      <c r="H141" s="50"/>
      <c r="I141" s="51"/>
    </row>
    <row r="142" spans="1:9" ht="30" x14ac:dyDescent="0.25">
      <c r="A142" s="26"/>
      <c r="B142" s="34" t="s">
        <v>312</v>
      </c>
      <c r="C142" s="35" t="s">
        <v>313</v>
      </c>
      <c r="D142" s="43" t="s">
        <v>34</v>
      </c>
      <c r="E142" s="36">
        <v>50</v>
      </c>
      <c r="F142" s="36">
        <v>17.71</v>
      </c>
      <c r="G142" s="25">
        <f t="shared" si="4"/>
        <v>885.5</v>
      </c>
      <c r="H142" s="49"/>
      <c r="I142" s="48">
        <f t="shared" si="5"/>
        <v>0</v>
      </c>
    </row>
    <row r="143" spans="1:9" ht="30" x14ac:dyDescent="0.25">
      <c r="A143" s="26"/>
      <c r="B143" s="34" t="s">
        <v>314</v>
      </c>
      <c r="C143" s="35" t="s">
        <v>315</v>
      </c>
      <c r="D143" s="43" t="s">
        <v>34</v>
      </c>
      <c r="E143" s="36">
        <v>30</v>
      </c>
      <c r="F143" s="36">
        <v>9.85</v>
      </c>
      <c r="G143" s="25">
        <f t="shared" ref="G143:G206" si="6">ROUND(E143*F143,2)</f>
        <v>295.5</v>
      </c>
      <c r="H143" s="49"/>
      <c r="I143" s="48">
        <f t="shared" ref="I143:I206" si="7">ROUND(E143*H143,2)</f>
        <v>0</v>
      </c>
    </row>
    <row r="144" spans="1:9" ht="30" x14ac:dyDescent="0.25">
      <c r="A144" s="26"/>
      <c r="B144" s="34" t="s">
        <v>316</v>
      </c>
      <c r="C144" s="35" t="s">
        <v>317</v>
      </c>
      <c r="D144" s="43" t="s">
        <v>34</v>
      </c>
      <c r="E144" s="36">
        <v>30</v>
      </c>
      <c r="F144" s="36">
        <v>2.9</v>
      </c>
      <c r="G144" s="25">
        <f t="shared" si="6"/>
        <v>87</v>
      </c>
      <c r="H144" s="49"/>
      <c r="I144" s="48">
        <f t="shared" si="7"/>
        <v>0</v>
      </c>
    </row>
    <row r="145" spans="1:9" ht="30" x14ac:dyDescent="0.25">
      <c r="A145" s="26"/>
      <c r="B145" s="34" t="s">
        <v>318</v>
      </c>
      <c r="C145" s="35" t="s">
        <v>319</v>
      </c>
      <c r="D145" s="43" t="s">
        <v>34</v>
      </c>
      <c r="E145" s="36">
        <v>30</v>
      </c>
      <c r="F145" s="36">
        <v>5.44</v>
      </c>
      <c r="G145" s="25">
        <f t="shared" si="6"/>
        <v>163.19999999999999</v>
      </c>
      <c r="H145" s="49"/>
      <c r="I145" s="48">
        <f t="shared" si="7"/>
        <v>0</v>
      </c>
    </row>
    <row r="146" spans="1:9" x14ac:dyDescent="0.25">
      <c r="A146" s="26"/>
      <c r="B146" s="34" t="s">
        <v>320</v>
      </c>
      <c r="C146" s="35" t="s">
        <v>321</v>
      </c>
      <c r="D146" s="43" t="s">
        <v>34</v>
      </c>
      <c r="E146" s="36">
        <v>47</v>
      </c>
      <c r="F146" s="36">
        <v>46.13</v>
      </c>
      <c r="G146" s="25">
        <f t="shared" si="6"/>
        <v>2168.11</v>
      </c>
      <c r="H146" s="49"/>
      <c r="I146" s="48">
        <f t="shared" si="7"/>
        <v>0</v>
      </c>
    </row>
    <row r="147" spans="1:9" x14ac:dyDescent="0.25">
      <c r="A147" s="26" t="s">
        <v>322</v>
      </c>
      <c r="B147" s="37" t="s">
        <v>323</v>
      </c>
      <c r="C147" s="38" t="s">
        <v>324</v>
      </c>
      <c r="D147" s="46" t="s">
        <v>38</v>
      </c>
      <c r="E147" s="39"/>
      <c r="F147" s="39"/>
      <c r="G147" s="7"/>
      <c r="H147" s="50"/>
      <c r="I147" s="51"/>
    </row>
    <row r="148" spans="1:9" ht="60" x14ac:dyDescent="0.25">
      <c r="A148" s="26"/>
      <c r="B148" s="34" t="s">
        <v>325</v>
      </c>
      <c r="C148" s="35" t="s">
        <v>326</v>
      </c>
      <c r="D148" s="43" t="s">
        <v>43</v>
      </c>
      <c r="E148" s="36">
        <v>1</v>
      </c>
      <c r="F148" s="36">
        <v>639.41999999999996</v>
      </c>
      <c r="G148" s="25">
        <f t="shared" si="6"/>
        <v>639.41999999999996</v>
      </c>
      <c r="H148" s="49"/>
      <c r="I148" s="48">
        <f t="shared" si="7"/>
        <v>0</v>
      </c>
    </row>
    <row r="149" spans="1:9" ht="30" x14ac:dyDescent="0.25">
      <c r="A149" s="26"/>
      <c r="B149" s="34" t="s">
        <v>327</v>
      </c>
      <c r="C149" s="35" t="s">
        <v>328</v>
      </c>
      <c r="D149" s="43" t="s">
        <v>43</v>
      </c>
      <c r="E149" s="36">
        <v>1</v>
      </c>
      <c r="F149" s="36">
        <v>73.87</v>
      </c>
      <c r="G149" s="25">
        <f t="shared" si="6"/>
        <v>73.87</v>
      </c>
      <c r="H149" s="49"/>
      <c r="I149" s="48">
        <f t="shared" si="7"/>
        <v>0</v>
      </c>
    </row>
    <row r="150" spans="1:9" ht="30" x14ac:dyDescent="0.25">
      <c r="A150" s="26"/>
      <c r="B150" s="34" t="s">
        <v>329</v>
      </c>
      <c r="C150" s="35" t="s">
        <v>330</v>
      </c>
      <c r="D150" s="43" t="s">
        <v>43</v>
      </c>
      <c r="E150" s="36">
        <v>3</v>
      </c>
      <c r="F150" s="36">
        <v>75.08</v>
      </c>
      <c r="G150" s="25">
        <f t="shared" si="6"/>
        <v>225.24</v>
      </c>
      <c r="H150" s="49"/>
      <c r="I150" s="48">
        <f t="shared" si="7"/>
        <v>0</v>
      </c>
    </row>
    <row r="151" spans="1:9" ht="30" x14ac:dyDescent="0.25">
      <c r="A151" s="26"/>
      <c r="B151" s="34" t="s">
        <v>331</v>
      </c>
      <c r="C151" s="35" t="s">
        <v>332</v>
      </c>
      <c r="D151" s="43" t="s">
        <v>43</v>
      </c>
      <c r="E151" s="36">
        <v>1</v>
      </c>
      <c r="F151" s="36">
        <v>75.81</v>
      </c>
      <c r="G151" s="25">
        <f t="shared" si="6"/>
        <v>75.81</v>
      </c>
      <c r="H151" s="49"/>
      <c r="I151" s="48">
        <f t="shared" si="7"/>
        <v>0</v>
      </c>
    </row>
    <row r="152" spans="1:9" ht="30" x14ac:dyDescent="0.25">
      <c r="A152" s="26"/>
      <c r="B152" s="34" t="s">
        <v>333</v>
      </c>
      <c r="C152" s="35" t="s">
        <v>334</v>
      </c>
      <c r="D152" s="43" t="s">
        <v>43</v>
      </c>
      <c r="E152" s="36">
        <v>1</v>
      </c>
      <c r="F152" s="36">
        <v>78.53</v>
      </c>
      <c r="G152" s="25">
        <f t="shared" si="6"/>
        <v>78.53</v>
      </c>
      <c r="H152" s="49"/>
      <c r="I152" s="48">
        <f t="shared" si="7"/>
        <v>0</v>
      </c>
    </row>
    <row r="153" spans="1:9" ht="30" x14ac:dyDescent="0.25">
      <c r="A153" s="26"/>
      <c r="B153" s="34" t="s">
        <v>335</v>
      </c>
      <c r="C153" s="35" t="s">
        <v>336</v>
      </c>
      <c r="D153" s="43" t="s">
        <v>43</v>
      </c>
      <c r="E153" s="36">
        <v>0</v>
      </c>
      <c r="F153" s="36">
        <v>202.79</v>
      </c>
      <c r="G153" s="25">
        <f t="shared" si="6"/>
        <v>0</v>
      </c>
      <c r="H153" s="49"/>
      <c r="I153" s="48">
        <f t="shared" si="7"/>
        <v>0</v>
      </c>
    </row>
    <row r="154" spans="1:9" ht="30" x14ac:dyDescent="0.25">
      <c r="A154" s="26"/>
      <c r="B154" s="34" t="s">
        <v>337</v>
      </c>
      <c r="C154" s="35" t="s">
        <v>338</v>
      </c>
      <c r="D154" s="43" t="s">
        <v>43</v>
      </c>
      <c r="E154" s="36">
        <v>0</v>
      </c>
      <c r="F154" s="36">
        <v>154.47999999999999</v>
      </c>
      <c r="G154" s="25">
        <f t="shared" si="6"/>
        <v>0</v>
      </c>
      <c r="H154" s="49"/>
      <c r="I154" s="48">
        <f t="shared" si="7"/>
        <v>0</v>
      </c>
    </row>
    <row r="155" spans="1:9" ht="30" x14ac:dyDescent="0.25">
      <c r="A155" s="26"/>
      <c r="B155" s="34" t="s">
        <v>339</v>
      </c>
      <c r="C155" s="35" t="s">
        <v>340</v>
      </c>
      <c r="D155" s="43" t="s">
        <v>43</v>
      </c>
      <c r="E155" s="36">
        <v>0</v>
      </c>
      <c r="F155" s="36">
        <v>481.72</v>
      </c>
      <c r="G155" s="25">
        <f t="shared" si="6"/>
        <v>0</v>
      </c>
      <c r="H155" s="49"/>
      <c r="I155" s="48">
        <f t="shared" si="7"/>
        <v>0</v>
      </c>
    </row>
    <row r="156" spans="1:9" ht="30" x14ac:dyDescent="0.25">
      <c r="A156" s="26"/>
      <c r="B156" s="34" t="s">
        <v>341</v>
      </c>
      <c r="C156" s="35" t="s">
        <v>342</v>
      </c>
      <c r="D156" s="43" t="s">
        <v>43</v>
      </c>
      <c r="E156" s="36">
        <v>6</v>
      </c>
      <c r="F156" s="36">
        <v>200.15</v>
      </c>
      <c r="G156" s="25">
        <f t="shared" si="6"/>
        <v>1200.9000000000001</v>
      </c>
      <c r="H156" s="49"/>
      <c r="I156" s="48">
        <f t="shared" si="7"/>
        <v>0</v>
      </c>
    </row>
    <row r="157" spans="1:9" ht="30" x14ac:dyDescent="0.25">
      <c r="A157" s="26"/>
      <c r="B157" s="34" t="s">
        <v>343</v>
      </c>
      <c r="C157" s="35" t="s">
        <v>344</v>
      </c>
      <c r="D157" s="43" t="s">
        <v>43</v>
      </c>
      <c r="E157" s="36">
        <v>0</v>
      </c>
      <c r="F157" s="36">
        <v>498.07</v>
      </c>
      <c r="G157" s="25">
        <f t="shared" si="6"/>
        <v>0</v>
      </c>
      <c r="H157" s="49"/>
      <c r="I157" s="48">
        <f t="shared" si="7"/>
        <v>0</v>
      </c>
    </row>
    <row r="158" spans="1:9" ht="30" x14ac:dyDescent="0.25">
      <c r="A158" s="26"/>
      <c r="B158" s="34" t="s">
        <v>345</v>
      </c>
      <c r="C158" s="35" t="s">
        <v>346</v>
      </c>
      <c r="D158" s="43" t="s">
        <v>43</v>
      </c>
      <c r="E158" s="36">
        <v>1</v>
      </c>
      <c r="F158" s="36">
        <v>354.13</v>
      </c>
      <c r="G158" s="25">
        <f t="shared" si="6"/>
        <v>354.13</v>
      </c>
      <c r="H158" s="49"/>
      <c r="I158" s="48">
        <f t="shared" si="7"/>
        <v>0</v>
      </c>
    </row>
    <row r="159" spans="1:9" x14ac:dyDescent="0.25">
      <c r="A159" s="26"/>
      <c r="B159" s="34" t="s">
        <v>347</v>
      </c>
      <c r="C159" s="35" t="s">
        <v>348</v>
      </c>
      <c r="D159" s="43" t="s">
        <v>43</v>
      </c>
      <c r="E159" s="36">
        <v>1</v>
      </c>
      <c r="F159" s="36">
        <v>398.34</v>
      </c>
      <c r="G159" s="25">
        <f t="shared" si="6"/>
        <v>398.34</v>
      </c>
      <c r="H159" s="49"/>
      <c r="I159" s="48">
        <f t="shared" si="7"/>
        <v>0</v>
      </c>
    </row>
    <row r="160" spans="1:9" ht="30" x14ac:dyDescent="0.25">
      <c r="A160" s="26"/>
      <c r="B160" s="34" t="s">
        <v>349</v>
      </c>
      <c r="C160" s="35" t="s">
        <v>350</v>
      </c>
      <c r="D160" s="43" t="s">
        <v>43</v>
      </c>
      <c r="E160" s="36">
        <v>1</v>
      </c>
      <c r="F160" s="36">
        <v>215.04</v>
      </c>
      <c r="G160" s="25">
        <f t="shared" si="6"/>
        <v>215.04</v>
      </c>
      <c r="H160" s="49"/>
      <c r="I160" s="48">
        <f t="shared" si="7"/>
        <v>0</v>
      </c>
    </row>
    <row r="161" spans="1:9" ht="30" x14ac:dyDescent="0.25">
      <c r="A161" s="26"/>
      <c r="B161" s="34" t="s">
        <v>351</v>
      </c>
      <c r="C161" s="35" t="s">
        <v>352</v>
      </c>
      <c r="D161" s="43" t="s">
        <v>43</v>
      </c>
      <c r="E161" s="36">
        <v>1</v>
      </c>
      <c r="F161" s="36">
        <v>312.42</v>
      </c>
      <c r="G161" s="25">
        <f t="shared" si="6"/>
        <v>312.42</v>
      </c>
      <c r="H161" s="49"/>
      <c r="I161" s="48">
        <f t="shared" si="7"/>
        <v>0</v>
      </c>
    </row>
    <row r="162" spans="1:9" ht="30" x14ac:dyDescent="0.25">
      <c r="A162" s="26"/>
      <c r="B162" s="34" t="s">
        <v>353</v>
      </c>
      <c r="C162" s="35" t="s">
        <v>354</v>
      </c>
      <c r="D162" s="43" t="s">
        <v>43</v>
      </c>
      <c r="E162" s="36">
        <v>1</v>
      </c>
      <c r="F162" s="36">
        <v>104.32</v>
      </c>
      <c r="G162" s="25">
        <f t="shared" si="6"/>
        <v>104.32</v>
      </c>
      <c r="H162" s="49"/>
      <c r="I162" s="48">
        <f t="shared" si="7"/>
        <v>0</v>
      </c>
    </row>
    <row r="163" spans="1:9" ht="30" x14ac:dyDescent="0.25">
      <c r="A163" s="26"/>
      <c r="B163" s="34" t="s">
        <v>355</v>
      </c>
      <c r="C163" s="35" t="s">
        <v>356</v>
      </c>
      <c r="D163" s="43" t="s">
        <v>43</v>
      </c>
      <c r="E163" s="36">
        <v>1</v>
      </c>
      <c r="F163" s="36">
        <v>173.87</v>
      </c>
      <c r="G163" s="25">
        <f t="shared" si="6"/>
        <v>173.87</v>
      </c>
      <c r="H163" s="49"/>
      <c r="I163" s="48">
        <f t="shared" si="7"/>
        <v>0</v>
      </c>
    </row>
    <row r="164" spans="1:9" x14ac:dyDescent="0.25">
      <c r="A164" s="26" t="s">
        <v>357</v>
      </c>
      <c r="B164" s="37" t="s">
        <v>358</v>
      </c>
      <c r="C164" s="38" t="s">
        <v>359</v>
      </c>
      <c r="D164" s="46" t="s">
        <v>38</v>
      </c>
      <c r="E164" s="39"/>
      <c r="F164" s="39"/>
      <c r="G164" s="7"/>
      <c r="H164" s="50"/>
      <c r="I164" s="51"/>
    </row>
    <row r="165" spans="1:9" x14ac:dyDescent="0.25">
      <c r="A165" s="26"/>
      <c r="B165" s="34" t="s">
        <v>360</v>
      </c>
      <c r="C165" s="35" t="s">
        <v>361</v>
      </c>
      <c r="D165" s="43" t="s">
        <v>43</v>
      </c>
      <c r="E165" s="36">
        <v>11</v>
      </c>
      <c r="F165" s="36">
        <v>140.13</v>
      </c>
      <c r="G165" s="25">
        <f t="shared" si="6"/>
        <v>1541.43</v>
      </c>
      <c r="H165" s="49"/>
      <c r="I165" s="48">
        <f t="shared" si="7"/>
        <v>0</v>
      </c>
    </row>
    <row r="166" spans="1:9" ht="45" x14ac:dyDescent="0.25">
      <c r="A166" s="26"/>
      <c r="B166" s="34" t="s">
        <v>362</v>
      </c>
      <c r="C166" s="35" t="s">
        <v>363</v>
      </c>
      <c r="D166" s="43" t="s">
        <v>43</v>
      </c>
      <c r="E166" s="36">
        <v>6</v>
      </c>
      <c r="F166" s="36">
        <v>361.19</v>
      </c>
      <c r="G166" s="25">
        <f t="shared" si="6"/>
        <v>2167.14</v>
      </c>
      <c r="H166" s="49"/>
      <c r="I166" s="48">
        <f t="shared" si="7"/>
        <v>0</v>
      </c>
    </row>
    <row r="167" spans="1:9" ht="45" x14ac:dyDescent="0.25">
      <c r="A167" s="26"/>
      <c r="B167" s="34" t="s">
        <v>364</v>
      </c>
      <c r="C167" s="35" t="s">
        <v>365</v>
      </c>
      <c r="D167" s="43" t="s">
        <v>43</v>
      </c>
      <c r="E167" s="36">
        <v>14</v>
      </c>
      <c r="F167" s="36">
        <v>371.69</v>
      </c>
      <c r="G167" s="25">
        <f t="shared" si="6"/>
        <v>5203.66</v>
      </c>
      <c r="H167" s="49"/>
      <c r="I167" s="48">
        <f t="shared" si="7"/>
        <v>0</v>
      </c>
    </row>
    <row r="168" spans="1:9" ht="60" x14ac:dyDescent="0.25">
      <c r="A168" s="26"/>
      <c r="B168" s="34" t="s">
        <v>366</v>
      </c>
      <c r="C168" s="35" t="s">
        <v>367</v>
      </c>
      <c r="D168" s="43" t="s">
        <v>43</v>
      </c>
      <c r="E168" s="36">
        <v>5</v>
      </c>
      <c r="F168" s="36">
        <v>73.81</v>
      </c>
      <c r="G168" s="25">
        <f t="shared" si="6"/>
        <v>369.05</v>
      </c>
      <c r="H168" s="49"/>
      <c r="I168" s="48">
        <f t="shared" si="7"/>
        <v>0</v>
      </c>
    </row>
    <row r="169" spans="1:9" ht="30" x14ac:dyDescent="0.25">
      <c r="A169" s="26"/>
      <c r="B169" s="34" t="s">
        <v>368</v>
      </c>
      <c r="C169" s="35" t="s">
        <v>369</v>
      </c>
      <c r="D169" s="43" t="s">
        <v>43</v>
      </c>
      <c r="E169" s="36">
        <v>1</v>
      </c>
      <c r="F169" s="36">
        <v>207.6</v>
      </c>
      <c r="G169" s="25">
        <f t="shared" si="6"/>
        <v>207.6</v>
      </c>
      <c r="H169" s="49"/>
      <c r="I169" s="48">
        <f t="shared" si="7"/>
        <v>0</v>
      </c>
    </row>
    <row r="170" spans="1:9" ht="45" x14ac:dyDescent="0.25">
      <c r="A170" s="26"/>
      <c r="B170" s="34" t="s">
        <v>370</v>
      </c>
      <c r="C170" s="35" t="s">
        <v>371</v>
      </c>
      <c r="D170" s="43" t="s">
        <v>43</v>
      </c>
      <c r="E170" s="36">
        <v>5</v>
      </c>
      <c r="F170" s="36">
        <v>33.549999999999997</v>
      </c>
      <c r="G170" s="25">
        <f t="shared" si="6"/>
        <v>167.75</v>
      </c>
      <c r="H170" s="49"/>
      <c r="I170" s="48">
        <f t="shared" si="7"/>
        <v>0</v>
      </c>
    </row>
    <row r="171" spans="1:9" x14ac:dyDescent="0.25">
      <c r="A171" s="26" t="s">
        <v>372</v>
      </c>
      <c r="B171" s="37" t="s">
        <v>373</v>
      </c>
      <c r="C171" s="38" t="s">
        <v>374</v>
      </c>
      <c r="D171" s="46" t="s">
        <v>38</v>
      </c>
      <c r="E171" s="39"/>
      <c r="F171" s="39"/>
      <c r="G171" s="7"/>
      <c r="H171" s="50"/>
      <c r="I171" s="51"/>
    </row>
    <row r="172" spans="1:9" ht="30" x14ac:dyDescent="0.25">
      <c r="A172" s="26"/>
      <c r="B172" s="34" t="s">
        <v>375</v>
      </c>
      <c r="C172" s="35" t="s">
        <v>376</v>
      </c>
      <c r="D172" s="43" t="s">
        <v>43</v>
      </c>
      <c r="E172" s="36">
        <v>8</v>
      </c>
      <c r="F172" s="36">
        <v>42.04</v>
      </c>
      <c r="G172" s="25">
        <f t="shared" si="6"/>
        <v>336.32</v>
      </c>
      <c r="H172" s="49"/>
      <c r="I172" s="48">
        <f t="shared" si="7"/>
        <v>0</v>
      </c>
    </row>
    <row r="173" spans="1:9" ht="30" x14ac:dyDescent="0.25">
      <c r="A173" s="26"/>
      <c r="B173" s="34" t="s">
        <v>377</v>
      </c>
      <c r="C173" s="35" t="s">
        <v>378</v>
      </c>
      <c r="D173" s="43" t="s">
        <v>43</v>
      </c>
      <c r="E173" s="36">
        <v>2</v>
      </c>
      <c r="F173" s="36">
        <v>152.49</v>
      </c>
      <c r="G173" s="25">
        <f t="shared" si="6"/>
        <v>304.98</v>
      </c>
      <c r="H173" s="49"/>
      <c r="I173" s="48">
        <f t="shared" si="7"/>
        <v>0</v>
      </c>
    </row>
    <row r="174" spans="1:9" x14ac:dyDescent="0.25">
      <c r="A174" s="26"/>
      <c r="B174" s="34" t="s">
        <v>379</v>
      </c>
      <c r="C174" s="35" t="s">
        <v>380</v>
      </c>
      <c r="D174" s="43" t="s">
        <v>43</v>
      </c>
      <c r="E174" s="36">
        <v>7</v>
      </c>
      <c r="F174" s="36">
        <v>1.68</v>
      </c>
      <c r="G174" s="25">
        <f t="shared" si="6"/>
        <v>11.76</v>
      </c>
      <c r="H174" s="49"/>
      <c r="I174" s="48">
        <f t="shared" si="7"/>
        <v>0</v>
      </c>
    </row>
    <row r="175" spans="1:9" x14ac:dyDescent="0.25">
      <c r="A175" s="26"/>
      <c r="B175" s="34" t="s">
        <v>381</v>
      </c>
      <c r="C175" s="35" t="s">
        <v>382</v>
      </c>
      <c r="D175" s="43" t="s">
        <v>43</v>
      </c>
      <c r="E175" s="36">
        <v>4</v>
      </c>
      <c r="F175" s="36">
        <v>4.6500000000000004</v>
      </c>
      <c r="G175" s="25">
        <f t="shared" si="6"/>
        <v>18.600000000000001</v>
      </c>
      <c r="H175" s="49"/>
      <c r="I175" s="48">
        <f t="shared" si="7"/>
        <v>0</v>
      </c>
    </row>
    <row r="176" spans="1:9" x14ac:dyDescent="0.25">
      <c r="A176" s="26"/>
      <c r="B176" s="34" t="s">
        <v>383</v>
      </c>
      <c r="C176" s="35" t="s">
        <v>384</v>
      </c>
      <c r="D176" s="43" t="s">
        <v>43</v>
      </c>
      <c r="E176" s="36">
        <v>3</v>
      </c>
      <c r="F176" s="36">
        <v>18.25</v>
      </c>
      <c r="G176" s="25">
        <f t="shared" si="6"/>
        <v>54.75</v>
      </c>
      <c r="H176" s="49"/>
      <c r="I176" s="48">
        <f t="shared" si="7"/>
        <v>0</v>
      </c>
    </row>
    <row r="177" spans="1:9" x14ac:dyDescent="0.25">
      <c r="A177" s="26" t="s">
        <v>385</v>
      </c>
      <c r="B177" s="37" t="s">
        <v>386</v>
      </c>
      <c r="C177" s="38" t="s">
        <v>387</v>
      </c>
      <c r="D177" s="46" t="s">
        <v>38</v>
      </c>
      <c r="E177" s="39"/>
      <c r="F177" s="39"/>
      <c r="G177" s="7"/>
      <c r="H177" s="50"/>
      <c r="I177" s="51"/>
    </row>
    <row r="178" spans="1:9" ht="30" x14ac:dyDescent="0.25">
      <c r="A178" s="26"/>
      <c r="B178" s="34" t="s">
        <v>388</v>
      </c>
      <c r="C178" s="35" t="s">
        <v>389</v>
      </c>
      <c r="D178" s="43" t="s">
        <v>43</v>
      </c>
      <c r="E178" s="36">
        <v>1</v>
      </c>
      <c r="F178" s="36">
        <v>1497.55</v>
      </c>
      <c r="G178" s="25">
        <f t="shared" si="6"/>
        <v>1497.55</v>
      </c>
      <c r="H178" s="49"/>
      <c r="I178" s="48">
        <f t="shared" si="7"/>
        <v>0</v>
      </c>
    </row>
    <row r="179" spans="1:9" x14ac:dyDescent="0.25">
      <c r="A179" s="26" t="s">
        <v>390</v>
      </c>
      <c r="B179" s="37" t="s">
        <v>391</v>
      </c>
      <c r="C179" s="38" t="s">
        <v>392</v>
      </c>
      <c r="D179" s="46" t="s">
        <v>38</v>
      </c>
      <c r="E179" s="39"/>
      <c r="F179" s="39"/>
      <c r="G179" s="7"/>
      <c r="H179" s="50"/>
      <c r="I179" s="51"/>
    </row>
    <row r="180" spans="1:9" ht="30" x14ac:dyDescent="0.25">
      <c r="A180" s="26"/>
      <c r="B180" s="34" t="s">
        <v>393</v>
      </c>
      <c r="C180" s="35" t="s">
        <v>394</v>
      </c>
      <c r="D180" s="43" t="s">
        <v>43</v>
      </c>
      <c r="E180" s="36">
        <v>1</v>
      </c>
      <c r="F180" s="36">
        <v>631.41999999999996</v>
      </c>
      <c r="G180" s="25">
        <f t="shared" si="6"/>
        <v>631.41999999999996</v>
      </c>
      <c r="H180" s="49"/>
      <c r="I180" s="48">
        <f t="shared" si="7"/>
        <v>0</v>
      </c>
    </row>
    <row r="181" spans="1:9" ht="30" x14ac:dyDescent="0.25">
      <c r="A181" s="26" t="s">
        <v>395</v>
      </c>
      <c r="B181" s="31" t="s">
        <v>396</v>
      </c>
      <c r="C181" s="32" t="s">
        <v>397</v>
      </c>
      <c r="D181" s="44" t="s">
        <v>38</v>
      </c>
      <c r="E181" s="33"/>
      <c r="F181" s="33"/>
      <c r="G181" s="7"/>
      <c r="H181" s="50"/>
      <c r="I181" s="51"/>
    </row>
    <row r="182" spans="1:9" x14ac:dyDescent="0.25">
      <c r="A182" s="26" t="s">
        <v>398</v>
      </c>
      <c r="B182" s="37" t="s">
        <v>399</v>
      </c>
      <c r="C182" s="38" t="s">
        <v>400</v>
      </c>
      <c r="D182" s="46" t="s">
        <v>38</v>
      </c>
      <c r="E182" s="39"/>
      <c r="F182" s="39"/>
      <c r="G182" s="7"/>
      <c r="H182" s="50"/>
      <c r="I182" s="51"/>
    </row>
    <row r="183" spans="1:9" x14ac:dyDescent="0.25">
      <c r="A183" s="26"/>
      <c r="B183" s="34" t="s">
        <v>401</v>
      </c>
      <c r="C183" s="35" t="s">
        <v>402</v>
      </c>
      <c r="D183" s="43" t="s">
        <v>43</v>
      </c>
      <c r="E183" s="36">
        <v>1</v>
      </c>
      <c r="F183" s="36">
        <v>1957.11</v>
      </c>
      <c r="G183" s="25">
        <f t="shared" si="6"/>
        <v>1957.11</v>
      </c>
      <c r="H183" s="49"/>
      <c r="I183" s="48">
        <f t="shared" si="7"/>
        <v>0</v>
      </c>
    </row>
    <row r="184" spans="1:9" x14ac:dyDescent="0.25">
      <c r="A184" s="26"/>
      <c r="B184" s="34" t="s">
        <v>403</v>
      </c>
      <c r="C184" s="35" t="s">
        <v>404</v>
      </c>
      <c r="D184" s="43" t="s">
        <v>43</v>
      </c>
      <c r="E184" s="36">
        <v>2</v>
      </c>
      <c r="F184" s="36">
        <v>250.73</v>
      </c>
      <c r="G184" s="25">
        <f t="shared" si="6"/>
        <v>501.46</v>
      </c>
      <c r="H184" s="49"/>
      <c r="I184" s="48">
        <f t="shared" si="7"/>
        <v>0</v>
      </c>
    </row>
    <row r="185" spans="1:9" ht="30" x14ac:dyDescent="0.25">
      <c r="A185" s="26"/>
      <c r="B185" s="34" t="s">
        <v>405</v>
      </c>
      <c r="C185" s="35" t="s">
        <v>406</v>
      </c>
      <c r="D185" s="43" t="s">
        <v>43</v>
      </c>
      <c r="E185" s="36">
        <v>2</v>
      </c>
      <c r="F185" s="36">
        <v>21.91</v>
      </c>
      <c r="G185" s="25">
        <f t="shared" si="6"/>
        <v>43.82</v>
      </c>
      <c r="H185" s="49"/>
      <c r="I185" s="48">
        <f t="shared" si="7"/>
        <v>0</v>
      </c>
    </row>
    <row r="186" spans="1:9" ht="30" x14ac:dyDescent="0.25">
      <c r="A186" s="26"/>
      <c r="B186" s="34" t="s">
        <v>407</v>
      </c>
      <c r="C186" s="35" t="s">
        <v>408</v>
      </c>
      <c r="D186" s="43" t="s">
        <v>43</v>
      </c>
      <c r="E186" s="36">
        <v>2</v>
      </c>
      <c r="F186" s="36">
        <v>91.98</v>
      </c>
      <c r="G186" s="25">
        <f t="shared" si="6"/>
        <v>183.96</v>
      </c>
      <c r="H186" s="49"/>
      <c r="I186" s="48">
        <f t="shared" si="7"/>
        <v>0</v>
      </c>
    </row>
    <row r="187" spans="1:9" x14ac:dyDescent="0.25">
      <c r="A187" s="26"/>
      <c r="B187" s="34" t="s">
        <v>409</v>
      </c>
      <c r="C187" s="35" t="s">
        <v>410</v>
      </c>
      <c r="D187" s="43" t="s">
        <v>43</v>
      </c>
      <c r="E187" s="36">
        <v>1</v>
      </c>
      <c r="F187" s="36">
        <v>1042.77</v>
      </c>
      <c r="G187" s="25">
        <f t="shared" si="6"/>
        <v>1042.77</v>
      </c>
      <c r="H187" s="49"/>
      <c r="I187" s="48">
        <f t="shared" si="7"/>
        <v>0</v>
      </c>
    </row>
    <row r="188" spans="1:9" x14ac:dyDescent="0.25">
      <c r="A188" s="26"/>
      <c r="B188" s="34" t="s">
        <v>411</v>
      </c>
      <c r="C188" s="35" t="s">
        <v>412</v>
      </c>
      <c r="D188" s="43" t="s">
        <v>34</v>
      </c>
      <c r="E188" s="36">
        <v>120</v>
      </c>
      <c r="F188" s="36">
        <v>37.93</v>
      </c>
      <c r="G188" s="25">
        <f t="shared" si="6"/>
        <v>4551.6000000000004</v>
      </c>
      <c r="H188" s="49"/>
      <c r="I188" s="48">
        <f t="shared" si="7"/>
        <v>0</v>
      </c>
    </row>
    <row r="189" spans="1:9" ht="30" x14ac:dyDescent="0.25">
      <c r="A189" s="26"/>
      <c r="B189" s="34" t="s">
        <v>413</v>
      </c>
      <c r="C189" s="35" t="s">
        <v>414</v>
      </c>
      <c r="D189" s="43" t="s">
        <v>34</v>
      </c>
      <c r="E189" s="36">
        <v>150</v>
      </c>
      <c r="F189" s="36">
        <v>7.88</v>
      </c>
      <c r="G189" s="25">
        <f t="shared" si="6"/>
        <v>1182</v>
      </c>
      <c r="H189" s="49"/>
      <c r="I189" s="48">
        <f t="shared" si="7"/>
        <v>0</v>
      </c>
    </row>
    <row r="190" spans="1:9" ht="30" x14ac:dyDescent="0.25">
      <c r="A190" s="26"/>
      <c r="B190" s="34" t="s">
        <v>415</v>
      </c>
      <c r="C190" s="35" t="s">
        <v>416</v>
      </c>
      <c r="D190" s="43" t="s">
        <v>43</v>
      </c>
      <c r="E190" s="36">
        <v>24</v>
      </c>
      <c r="F190" s="36">
        <v>2.9</v>
      </c>
      <c r="G190" s="25">
        <f t="shared" si="6"/>
        <v>69.599999999999994</v>
      </c>
      <c r="H190" s="49"/>
      <c r="I190" s="48">
        <f t="shared" si="7"/>
        <v>0</v>
      </c>
    </row>
    <row r="191" spans="1:9" x14ac:dyDescent="0.25">
      <c r="A191" s="26"/>
      <c r="B191" s="34" t="s">
        <v>417</v>
      </c>
      <c r="C191" s="35" t="s">
        <v>418</v>
      </c>
      <c r="D191" s="43" t="s">
        <v>43</v>
      </c>
      <c r="E191" s="36">
        <v>12</v>
      </c>
      <c r="F191" s="36">
        <v>9.61</v>
      </c>
      <c r="G191" s="25">
        <f t="shared" si="6"/>
        <v>115.32</v>
      </c>
      <c r="H191" s="49"/>
      <c r="I191" s="48">
        <f t="shared" si="7"/>
        <v>0</v>
      </c>
    </row>
    <row r="192" spans="1:9" ht="30" x14ac:dyDescent="0.25">
      <c r="A192" s="26"/>
      <c r="B192" s="34" t="s">
        <v>419</v>
      </c>
      <c r="C192" s="35" t="s">
        <v>420</v>
      </c>
      <c r="D192" s="43" t="s">
        <v>43</v>
      </c>
      <c r="E192" s="36">
        <v>24</v>
      </c>
      <c r="F192" s="36">
        <v>9.61</v>
      </c>
      <c r="G192" s="25">
        <f t="shared" si="6"/>
        <v>230.64</v>
      </c>
      <c r="H192" s="49"/>
      <c r="I192" s="48">
        <f t="shared" si="7"/>
        <v>0</v>
      </c>
    </row>
    <row r="193" spans="1:9" ht="30" x14ac:dyDescent="0.25">
      <c r="A193" s="26"/>
      <c r="B193" s="34" t="s">
        <v>421</v>
      </c>
      <c r="C193" s="35" t="s">
        <v>422</v>
      </c>
      <c r="D193" s="43" t="s">
        <v>43</v>
      </c>
      <c r="E193" s="36">
        <v>24</v>
      </c>
      <c r="F193" s="36">
        <v>12.26</v>
      </c>
      <c r="G193" s="25">
        <f t="shared" si="6"/>
        <v>294.24</v>
      </c>
      <c r="H193" s="49"/>
      <c r="I193" s="48">
        <f t="shared" si="7"/>
        <v>0</v>
      </c>
    </row>
    <row r="194" spans="1:9" x14ac:dyDescent="0.25">
      <c r="A194" s="26"/>
      <c r="B194" s="34" t="s">
        <v>423</v>
      </c>
      <c r="C194" s="35" t="s">
        <v>424</v>
      </c>
      <c r="D194" s="43" t="s">
        <v>43</v>
      </c>
      <c r="E194" s="36">
        <v>2</v>
      </c>
      <c r="F194" s="36">
        <v>12.26</v>
      </c>
      <c r="G194" s="25">
        <f t="shared" si="6"/>
        <v>24.52</v>
      </c>
      <c r="H194" s="49"/>
      <c r="I194" s="48">
        <f t="shared" si="7"/>
        <v>0</v>
      </c>
    </row>
    <row r="195" spans="1:9" x14ac:dyDescent="0.25">
      <c r="A195" s="26"/>
      <c r="B195" s="34" t="s">
        <v>425</v>
      </c>
      <c r="C195" s="35" t="s">
        <v>426</v>
      </c>
      <c r="D195" s="43" t="s">
        <v>43</v>
      </c>
      <c r="E195" s="36">
        <v>8</v>
      </c>
      <c r="F195" s="36">
        <v>16.79</v>
      </c>
      <c r="G195" s="25">
        <f t="shared" si="6"/>
        <v>134.32</v>
      </c>
      <c r="H195" s="49"/>
      <c r="I195" s="48">
        <f t="shared" si="7"/>
        <v>0</v>
      </c>
    </row>
    <row r="196" spans="1:9" x14ac:dyDescent="0.25">
      <c r="A196" s="26"/>
      <c r="B196" s="34" t="s">
        <v>427</v>
      </c>
      <c r="C196" s="35" t="s">
        <v>428</v>
      </c>
      <c r="D196" s="43" t="s">
        <v>43</v>
      </c>
      <c r="E196" s="36">
        <v>8</v>
      </c>
      <c r="F196" s="36">
        <v>5.22</v>
      </c>
      <c r="G196" s="25">
        <f t="shared" si="6"/>
        <v>41.76</v>
      </c>
      <c r="H196" s="49"/>
      <c r="I196" s="48">
        <f t="shared" si="7"/>
        <v>0</v>
      </c>
    </row>
    <row r="197" spans="1:9" ht="30" x14ac:dyDescent="0.25">
      <c r="A197" s="26"/>
      <c r="B197" s="34" t="s">
        <v>429</v>
      </c>
      <c r="C197" s="35" t="s">
        <v>430</v>
      </c>
      <c r="D197" s="43" t="s">
        <v>34</v>
      </c>
      <c r="E197" s="36">
        <v>8</v>
      </c>
      <c r="F197" s="36">
        <v>7.7</v>
      </c>
      <c r="G197" s="25">
        <f t="shared" si="6"/>
        <v>61.6</v>
      </c>
      <c r="H197" s="49"/>
      <c r="I197" s="48">
        <f t="shared" si="7"/>
        <v>0</v>
      </c>
    </row>
    <row r="198" spans="1:9" ht="30" x14ac:dyDescent="0.25">
      <c r="A198" s="26"/>
      <c r="B198" s="34" t="s">
        <v>431</v>
      </c>
      <c r="C198" s="35" t="s">
        <v>432</v>
      </c>
      <c r="D198" s="43" t="s">
        <v>43</v>
      </c>
      <c r="E198" s="36">
        <v>1</v>
      </c>
      <c r="F198" s="36">
        <v>52.69</v>
      </c>
      <c r="G198" s="25">
        <f t="shared" si="6"/>
        <v>52.69</v>
      </c>
      <c r="H198" s="49"/>
      <c r="I198" s="48">
        <f t="shared" si="7"/>
        <v>0</v>
      </c>
    </row>
    <row r="199" spans="1:9" x14ac:dyDescent="0.25">
      <c r="A199" s="26"/>
      <c r="B199" s="34" t="s">
        <v>433</v>
      </c>
      <c r="C199" s="35" t="s">
        <v>434</v>
      </c>
      <c r="D199" s="43" t="s">
        <v>43</v>
      </c>
      <c r="E199" s="36">
        <v>1</v>
      </c>
      <c r="F199" s="36">
        <v>22.45</v>
      </c>
      <c r="G199" s="25">
        <f t="shared" si="6"/>
        <v>22.45</v>
      </c>
      <c r="H199" s="49"/>
      <c r="I199" s="48">
        <f t="shared" si="7"/>
        <v>0</v>
      </c>
    </row>
    <row r="200" spans="1:9" x14ac:dyDescent="0.25">
      <c r="A200" s="26"/>
      <c r="B200" s="34" t="s">
        <v>435</v>
      </c>
      <c r="C200" s="35" t="s">
        <v>436</v>
      </c>
      <c r="D200" s="43" t="s">
        <v>43</v>
      </c>
      <c r="E200" s="36">
        <v>1</v>
      </c>
      <c r="F200" s="36">
        <v>4234.54</v>
      </c>
      <c r="G200" s="25">
        <f t="shared" si="6"/>
        <v>4234.54</v>
      </c>
      <c r="H200" s="49"/>
      <c r="I200" s="48">
        <f t="shared" si="7"/>
        <v>0</v>
      </c>
    </row>
    <row r="201" spans="1:9" ht="45" x14ac:dyDescent="0.25">
      <c r="A201" s="26"/>
      <c r="B201" s="34" t="s">
        <v>437</v>
      </c>
      <c r="C201" s="35" t="s">
        <v>438</v>
      </c>
      <c r="D201" s="43" t="s">
        <v>34</v>
      </c>
      <c r="E201" s="36">
        <v>90</v>
      </c>
      <c r="F201" s="36">
        <v>5.92</v>
      </c>
      <c r="G201" s="25">
        <f t="shared" si="6"/>
        <v>532.79999999999995</v>
      </c>
      <c r="H201" s="49"/>
      <c r="I201" s="48">
        <f t="shared" si="7"/>
        <v>0</v>
      </c>
    </row>
    <row r="202" spans="1:9" ht="45" x14ac:dyDescent="0.25">
      <c r="A202" s="26"/>
      <c r="B202" s="34" t="s">
        <v>439</v>
      </c>
      <c r="C202" s="35" t="s">
        <v>440</v>
      </c>
      <c r="D202" s="43" t="s">
        <v>34</v>
      </c>
      <c r="E202" s="36">
        <v>15</v>
      </c>
      <c r="F202" s="36">
        <v>2.82</v>
      </c>
      <c r="G202" s="25">
        <f t="shared" si="6"/>
        <v>42.3</v>
      </c>
      <c r="H202" s="49"/>
      <c r="I202" s="48">
        <f t="shared" si="7"/>
        <v>0</v>
      </c>
    </row>
    <row r="203" spans="1:9" ht="30" x14ac:dyDescent="0.25">
      <c r="A203" s="26"/>
      <c r="B203" s="34" t="s">
        <v>441</v>
      </c>
      <c r="C203" s="35" t="s">
        <v>442</v>
      </c>
      <c r="D203" s="43" t="s">
        <v>43</v>
      </c>
      <c r="E203" s="36">
        <v>1</v>
      </c>
      <c r="F203" s="36">
        <v>398.73</v>
      </c>
      <c r="G203" s="25">
        <f t="shared" si="6"/>
        <v>398.73</v>
      </c>
      <c r="H203" s="49"/>
      <c r="I203" s="48">
        <f t="shared" si="7"/>
        <v>0</v>
      </c>
    </row>
    <row r="204" spans="1:9" x14ac:dyDescent="0.25">
      <c r="A204" s="26" t="s">
        <v>443</v>
      </c>
      <c r="B204" s="37" t="s">
        <v>444</v>
      </c>
      <c r="C204" s="38" t="s">
        <v>445</v>
      </c>
      <c r="D204" s="46" t="s">
        <v>38</v>
      </c>
      <c r="E204" s="39"/>
      <c r="F204" s="39"/>
      <c r="G204" s="7"/>
      <c r="H204" s="50"/>
      <c r="I204" s="51"/>
    </row>
    <row r="205" spans="1:9" x14ac:dyDescent="0.25">
      <c r="A205" s="26"/>
      <c r="B205" s="34" t="s">
        <v>446</v>
      </c>
      <c r="C205" s="35" t="s">
        <v>447</v>
      </c>
      <c r="D205" s="43" t="s">
        <v>43</v>
      </c>
      <c r="E205" s="36">
        <v>2</v>
      </c>
      <c r="F205" s="36">
        <v>32661.74</v>
      </c>
      <c r="G205" s="25">
        <f t="shared" si="6"/>
        <v>65323.48</v>
      </c>
      <c r="H205" s="49"/>
      <c r="I205" s="48">
        <f t="shared" si="7"/>
        <v>0</v>
      </c>
    </row>
    <row r="206" spans="1:9" x14ac:dyDescent="0.25">
      <c r="A206" s="26"/>
      <c r="B206" s="34" t="s">
        <v>448</v>
      </c>
      <c r="C206" s="35" t="s">
        <v>449</v>
      </c>
      <c r="D206" s="43" t="s">
        <v>43</v>
      </c>
      <c r="E206" s="36">
        <v>2</v>
      </c>
      <c r="F206" s="36">
        <v>225.41</v>
      </c>
      <c r="G206" s="25">
        <f t="shared" si="6"/>
        <v>450.82</v>
      </c>
      <c r="H206" s="49"/>
      <c r="I206" s="48">
        <f t="shared" si="7"/>
        <v>0</v>
      </c>
    </row>
    <row r="207" spans="1:9" x14ac:dyDescent="0.25">
      <c r="A207" s="26" t="s">
        <v>450</v>
      </c>
      <c r="B207" s="31" t="s">
        <v>451</v>
      </c>
      <c r="C207" s="32" t="s">
        <v>452</v>
      </c>
      <c r="D207" s="44" t="s">
        <v>38</v>
      </c>
      <c r="E207" s="33"/>
      <c r="F207" s="33"/>
      <c r="G207" s="7"/>
      <c r="H207" s="50"/>
      <c r="I207" s="51"/>
    </row>
    <row r="208" spans="1:9" x14ac:dyDescent="0.25">
      <c r="A208" s="26" t="s">
        <v>453</v>
      </c>
      <c r="B208" s="37" t="s">
        <v>454</v>
      </c>
      <c r="C208" s="38" t="s">
        <v>455</v>
      </c>
      <c r="D208" s="46" t="s">
        <v>38</v>
      </c>
      <c r="E208" s="39"/>
      <c r="F208" s="39"/>
      <c r="G208" s="7"/>
      <c r="H208" s="50"/>
      <c r="I208" s="51"/>
    </row>
    <row r="209" spans="1:9" ht="30" x14ac:dyDescent="0.25">
      <c r="A209" s="26"/>
      <c r="B209" s="34" t="s">
        <v>456</v>
      </c>
      <c r="C209" s="35" t="s">
        <v>457</v>
      </c>
      <c r="D209" s="43" t="s">
        <v>43</v>
      </c>
      <c r="E209" s="36">
        <v>2</v>
      </c>
      <c r="F209" s="36">
        <v>52.38</v>
      </c>
      <c r="G209" s="25">
        <f t="shared" ref="G209:G234" si="8">ROUND(E209*F209,2)</f>
        <v>104.76</v>
      </c>
      <c r="H209" s="49"/>
      <c r="I209" s="48">
        <f t="shared" ref="I209:I234" si="9">ROUND(E209*H209,2)</f>
        <v>0</v>
      </c>
    </row>
    <row r="210" spans="1:9" ht="30" x14ac:dyDescent="0.25">
      <c r="A210" s="26" t="s">
        <v>458</v>
      </c>
      <c r="B210" s="37" t="s">
        <v>459</v>
      </c>
      <c r="C210" s="38" t="s">
        <v>460</v>
      </c>
      <c r="D210" s="46" t="s">
        <v>38</v>
      </c>
      <c r="E210" s="39"/>
      <c r="F210" s="39"/>
      <c r="G210" s="7"/>
      <c r="H210" s="50"/>
      <c r="I210" s="51"/>
    </row>
    <row r="211" spans="1:9" x14ac:dyDescent="0.25">
      <c r="A211" s="26"/>
      <c r="B211" s="34" t="s">
        <v>461</v>
      </c>
      <c r="C211" s="35" t="s">
        <v>462</v>
      </c>
      <c r="D211" s="43" t="s">
        <v>43</v>
      </c>
      <c r="E211" s="36">
        <v>1</v>
      </c>
      <c r="F211" s="36">
        <v>181.35</v>
      </c>
      <c r="G211" s="25">
        <f t="shared" si="8"/>
        <v>181.35</v>
      </c>
      <c r="H211" s="49"/>
      <c r="I211" s="48">
        <f t="shared" si="9"/>
        <v>0</v>
      </c>
    </row>
    <row r="212" spans="1:9" ht="30" x14ac:dyDescent="0.25">
      <c r="A212" s="26"/>
      <c r="B212" s="34" t="s">
        <v>463</v>
      </c>
      <c r="C212" s="35" t="s">
        <v>464</v>
      </c>
      <c r="D212" s="43" t="s">
        <v>43</v>
      </c>
      <c r="E212" s="36">
        <v>1</v>
      </c>
      <c r="F212" s="36">
        <v>132</v>
      </c>
      <c r="G212" s="25">
        <f t="shared" si="8"/>
        <v>132</v>
      </c>
      <c r="H212" s="49"/>
      <c r="I212" s="48">
        <f t="shared" si="9"/>
        <v>0</v>
      </c>
    </row>
    <row r="213" spans="1:9" ht="30" x14ac:dyDescent="0.25">
      <c r="A213" s="26"/>
      <c r="B213" s="34" t="s">
        <v>465</v>
      </c>
      <c r="C213" s="35" t="s">
        <v>466</v>
      </c>
      <c r="D213" s="43" t="s">
        <v>43</v>
      </c>
      <c r="E213" s="36">
        <v>69</v>
      </c>
      <c r="F213" s="36">
        <v>7.72</v>
      </c>
      <c r="G213" s="25">
        <f t="shared" si="8"/>
        <v>532.67999999999995</v>
      </c>
      <c r="H213" s="49"/>
      <c r="I213" s="48">
        <f t="shared" si="9"/>
        <v>0</v>
      </c>
    </row>
    <row r="214" spans="1:9" x14ac:dyDescent="0.25">
      <c r="A214" s="26"/>
      <c r="B214" s="34" t="s">
        <v>467</v>
      </c>
      <c r="C214" s="35" t="s">
        <v>468</v>
      </c>
      <c r="D214" s="43" t="s">
        <v>43</v>
      </c>
      <c r="E214" s="36">
        <v>4</v>
      </c>
      <c r="F214" s="36">
        <v>89.93</v>
      </c>
      <c r="G214" s="25">
        <f t="shared" si="8"/>
        <v>359.72</v>
      </c>
      <c r="H214" s="49"/>
      <c r="I214" s="48">
        <f t="shared" si="9"/>
        <v>0</v>
      </c>
    </row>
    <row r="215" spans="1:9" ht="30" x14ac:dyDescent="0.25">
      <c r="A215" s="26" t="s">
        <v>469</v>
      </c>
      <c r="B215" s="37" t="s">
        <v>470</v>
      </c>
      <c r="C215" s="38" t="s">
        <v>471</v>
      </c>
      <c r="D215" s="46" t="s">
        <v>38</v>
      </c>
      <c r="E215" s="39"/>
      <c r="F215" s="39"/>
      <c r="G215" s="7"/>
      <c r="H215" s="50"/>
      <c r="I215" s="51"/>
    </row>
    <row r="216" spans="1:9" ht="30" x14ac:dyDescent="0.25">
      <c r="A216" s="26"/>
      <c r="B216" s="34" t="s">
        <v>472</v>
      </c>
      <c r="C216" s="35" t="s">
        <v>473</v>
      </c>
      <c r="D216" s="43" t="s">
        <v>43</v>
      </c>
      <c r="E216" s="36">
        <v>2</v>
      </c>
      <c r="F216" s="36">
        <v>16.829999999999998</v>
      </c>
      <c r="G216" s="25">
        <f t="shared" si="8"/>
        <v>33.659999999999997</v>
      </c>
      <c r="H216" s="49"/>
      <c r="I216" s="48">
        <f t="shared" si="9"/>
        <v>0</v>
      </c>
    </row>
    <row r="217" spans="1:9" ht="30" x14ac:dyDescent="0.25">
      <c r="A217" s="26"/>
      <c r="B217" s="34" t="s">
        <v>474</v>
      </c>
      <c r="C217" s="35" t="s">
        <v>475</v>
      </c>
      <c r="D217" s="43" t="s">
        <v>43</v>
      </c>
      <c r="E217" s="36">
        <v>3</v>
      </c>
      <c r="F217" s="36">
        <v>13.55</v>
      </c>
      <c r="G217" s="25">
        <f t="shared" si="8"/>
        <v>40.65</v>
      </c>
      <c r="H217" s="49"/>
      <c r="I217" s="48">
        <f t="shared" si="9"/>
        <v>0</v>
      </c>
    </row>
    <row r="218" spans="1:9" ht="30" x14ac:dyDescent="0.25">
      <c r="A218" s="26"/>
      <c r="B218" s="34" t="s">
        <v>476</v>
      </c>
      <c r="C218" s="35" t="s">
        <v>477</v>
      </c>
      <c r="D218" s="43" t="s">
        <v>43</v>
      </c>
      <c r="E218" s="36">
        <v>4</v>
      </c>
      <c r="F218" s="36">
        <v>14.24</v>
      </c>
      <c r="G218" s="25">
        <f t="shared" si="8"/>
        <v>56.96</v>
      </c>
      <c r="H218" s="49"/>
      <c r="I218" s="48">
        <f t="shared" si="9"/>
        <v>0</v>
      </c>
    </row>
    <row r="219" spans="1:9" x14ac:dyDescent="0.25">
      <c r="A219" s="26" t="s">
        <v>478</v>
      </c>
      <c r="B219" s="37" t="s">
        <v>479</v>
      </c>
      <c r="C219" s="38" t="s">
        <v>480</v>
      </c>
      <c r="D219" s="46" t="s">
        <v>38</v>
      </c>
      <c r="E219" s="39"/>
      <c r="F219" s="39"/>
      <c r="G219" s="7"/>
      <c r="H219" s="50"/>
      <c r="I219" s="51"/>
    </row>
    <row r="220" spans="1:9" x14ac:dyDescent="0.25">
      <c r="A220" s="26"/>
      <c r="B220" s="34" t="s">
        <v>481</v>
      </c>
      <c r="C220" s="35" t="s">
        <v>482</v>
      </c>
      <c r="D220" s="43" t="s">
        <v>43</v>
      </c>
      <c r="E220" s="36">
        <v>1</v>
      </c>
      <c r="F220" s="36">
        <v>901.43</v>
      </c>
      <c r="G220" s="25">
        <f t="shared" si="8"/>
        <v>901.43</v>
      </c>
      <c r="H220" s="49"/>
      <c r="I220" s="48">
        <f t="shared" si="9"/>
        <v>0</v>
      </c>
    </row>
    <row r="221" spans="1:9" x14ac:dyDescent="0.25">
      <c r="A221" s="26" t="s">
        <v>483</v>
      </c>
      <c r="B221" s="31" t="s">
        <v>484</v>
      </c>
      <c r="C221" s="32" t="s">
        <v>485</v>
      </c>
      <c r="D221" s="44" t="s">
        <v>38</v>
      </c>
      <c r="E221" s="33"/>
      <c r="F221" s="33"/>
      <c r="G221" s="7"/>
      <c r="H221" s="50"/>
      <c r="I221" s="51"/>
    </row>
    <row r="222" spans="1:9" ht="30" x14ac:dyDescent="0.25">
      <c r="A222" s="26"/>
      <c r="B222" s="34" t="s">
        <v>486</v>
      </c>
      <c r="C222" s="35" t="s">
        <v>487</v>
      </c>
      <c r="D222" s="43" t="s">
        <v>43</v>
      </c>
      <c r="E222" s="36">
        <v>1</v>
      </c>
      <c r="F222" s="36">
        <v>19433.259999999998</v>
      </c>
      <c r="G222" s="25">
        <f t="shared" si="8"/>
        <v>19433.259999999998</v>
      </c>
      <c r="H222" s="49"/>
      <c r="I222" s="48">
        <f t="shared" si="9"/>
        <v>0</v>
      </c>
    </row>
    <row r="223" spans="1:9" x14ac:dyDescent="0.25">
      <c r="A223" s="26">
        <v>6</v>
      </c>
      <c r="B223" s="27" t="s">
        <v>488</v>
      </c>
      <c r="C223" s="28" t="s">
        <v>489</v>
      </c>
      <c r="D223" s="45" t="s">
        <v>38</v>
      </c>
      <c r="E223" s="29"/>
      <c r="F223" s="30"/>
      <c r="G223" s="7"/>
      <c r="H223" s="50"/>
      <c r="I223" s="51"/>
    </row>
    <row r="224" spans="1:9" x14ac:dyDescent="0.25">
      <c r="A224" s="26"/>
      <c r="B224" s="34" t="s">
        <v>490</v>
      </c>
      <c r="C224" s="35" t="s">
        <v>491</v>
      </c>
      <c r="D224" s="43" t="s">
        <v>43</v>
      </c>
      <c r="E224" s="36">
        <v>5</v>
      </c>
      <c r="F224" s="36">
        <v>191.52</v>
      </c>
      <c r="G224" s="25">
        <f t="shared" si="8"/>
        <v>957.6</v>
      </c>
      <c r="H224" s="49"/>
      <c r="I224" s="48">
        <f t="shared" si="9"/>
        <v>0</v>
      </c>
    </row>
    <row r="225" spans="1:9" ht="30" x14ac:dyDescent="0.25">
      <c r="A225" s="26"/>
      <c r="B225" s="34" t="s">
        <v>492</v>
      </c>
      <c r="C225" s="35" t="s">
        <v>493</v>
      </c>
      <c r="D225" s="43" t="s">
        <v>33</v>
      </c>
      <c r="E225" s="36">
        <v>7.15</v>
      </c>
      <c r="F225" s="36">
        <v>340.55</v>
      </c>
      <c r="G225" s="25">
        <f t="shared" si="8"/>
        <v>2434.9299999999998</v>
      </c>
      <c r="H225" s="49"/>
      <c r="I225" s="48">
        <f t="shared" si="9"/>
        <v>0</v>
      </c>
    </row>
    <row r="226" spans="1:9" x14ac:dyDescent="0.25">
      <c r="A226" s="26"/>
      <c r="B226" s="34" t="s">
        <v>494</v>
      </c>
      <c r="C226" s="35" t="s">
        <v>489</v>
      </c>
      <c r="D226" s="43" t="s">
        <v>43</v>
      </c>
      <c r="E226" s="36">
        <v>1</v>
      </c>
      <c r="F226" s="36">
        <v>6300</v>
      </c>
      <c r="G226" s="25">
        <f t="shared" si="8"/>
        <v>6300</v>
      </c>
      <c r="H226" s="49"/>
      <c r="I226" s="48">
        <f t="shared" si="9"/>
        <v>0</v>
      </c>
    </row>
    <row r="227" spans="1:9" x14ac:dyDescent="0.25">
      <c r="A227" s="26">
        <v>7</v>
      </c>
      <c r="B227" s="27" t="s">
        <v>495</v>
      </c>
      <c r="C227" s="28" t="s">
        <v>496</v>
      </c>
      <c r="D227" s="45" t="s">
        <v>38</v>
      </c>
      <c r="E227" s="29"/>
      <c r="F227" s="30"/>
      <c r="G227" s="7"/>
      <c r="H227" s="50"/>
      <c r="I227" s="51"/>
    </row>
    <row r="228" spans="1:9" x14ac:dyDescent="0.25">
      <c r="A228" s="26"/>
      <c r="B228" s="34" t="s">
        <v>497</v>
      </c>
      <c r="C228" s="35" t="s">
        <v>496</v>
      </c>
      <c r="D228" s="43" t="s">
        <v>43</v>
      </c>
      <c r="E228" s="36">
        <v>1</v>
      </c>
      <c r="F228" s="36">
        <v>25000</v>
      </c>
      <c r="G228" s="25">
        <f t="shared" si="8"/>
        <v>25000</v>
      </c>
      <c r="H228" s="49"/>
      <c r="I228" s="48">
        <f t="shared" si="9"/>
        <v>0</v>
      </c>
    </row>
    <row r="229" spans="1:9" x14ac:dyDescent="0.25">
      <c r="A229" s="26">
        <v>8</v>
      </c>
      <c r="B229" s="27" t="s">
        <v>498</v>
      </c>
      <c r="C229" s="28" t="s">
        <v>499</v>
      </c>
      <c r="D229" s="45" t="s">
        <v>38</v>
      </c>
      <c r="E229" s="29"/>
      <c r="F229" s="30"/>
      <c r="G229" s="7"/>
      <c r="H229" s="50"/>
      <c r="I229" s="51"/>
    </row>
    <row r="230" spans="1:9" x14ac:dyDescent="0.25">
      <c r="A230" s="26"/>
      <c r="B230" s="34" t="s">
        <v>500</v>
      </c>
      <c r="C230" s="35" t="s">
        <v>501</v>
      </c>
      <c r="D230" s="43" t="s">
        <v>43</v>
      </c>
      <c r="E230" s="36">
        <v>1</v>
      </c>
      <c r="F230" s="36">
        <v>6366.93</v>
      </c>
      <c r="G230" s="25">
        <f t="shared" si="8"/>
        <v>6366.93</v>
      </c>
      <c r="H230" s="49"/>
      <c r="I230" s="48">
        <f t="shared" si="9"/>
        <v>0</v>
      </c>
    </row>
    <row r="231" spans="1:9" x14ac:dyDescent="0.25">
      <c r="A231" s="26">
        <v>9</v>
      </c>
      <c r="B231" s="27" t="s">
        <v>502</v>
      </c>
      <c r="C231" s="28" t="s">
        <v>503</v>
      </c>
      <c r="D231" s="45" t="s">
        <v>38</v>
      </c>
      <c r="E231" s="29"/>
      <c r="F231" s="30"/>
      <c r="G231" s="7"/>
      <c r="H231" s="50"/>
      <c r="I231" s="51"/>
    </row>
    <row r="232" spans="1:9" x14ac:dyDescent="0.25">
      <c r="A232" s="26"/>
      <c r="B232" s="34" t="s">
        <v>504</v>
      </c>
      <c r="C232" s="35" t="s">
        <v>503</v>
      </c>
      <c r="D232" s="43" t="s">
        <v>43</v>
      </c>
      <c r="E232" s="36">
        <v>1</v>
      </c>
      <c r="F232" s="36">
        <v>4000</v>
      </c>
      <c r="G232" s="25">
        <f t="shared" si="8"/>
        <v>4000</v>
      </c>
      <c r="H232" s="49"/>
      <c r="I232" s="48">
        <f t="shared" si="9"/>
        <v>0</v>
      </c>
    </row>
    <row r="233" spans="1:9" x14ac:dyDescent="0.25">
      <c r="A233" s="26">
        <v>10</v>
      </c>
      <c r="B233" s="27" t="s">
        <v>505</v>
      </c>
      <c r="C233" s="28" t="s">
        <v>506</v>
      </c>
      <c r="D233" s="45" t="s">
        <v>38</v>
      </c>
      <c r="E233" s="29"/>
      <c r="F233" s="30"/>
      <c r="G233" s="7"/>
      <c r="H233" s="50"/>
      <c r="I233" s="51"/>
    </row>
    <row r="234" spans="1:9" x14ac:dyDescent="0.25">
      <c r="A234" s="26"/>
      <c r="B234" s="34" t="s">
        <v>507</v>
      </c>
      <c r="C234" s="35" t="s">
        <v>506</v>
      </c>
      <c r="D234" s="43" t="s">
        <v>35</v>
      </c>
      <c r="E234" s="36">
        <v>1</v>
      </c>
      <c r="F234" s="36">
        <v>19713.990000000002</v>
      </c>
      <c r="G234" s="25">
        <f t="shared" si="8"/>
        <v>19713.990000000002</v>
      </c>
      <c r="H234" s="49"/>
      <c r="I234" s="48">
        <f t="shared" si="9"/>
        <v>0</v>
      </c>
    </row>
  </sheetData>
  <sheetProtection algorithmName="SHA-512" hashValue="16glRMboxW8ao0krDHvYcGV0eHJlZsUk+AdWW7z2Yv0iY8Od6keqM/mKgD4+ZDO6yBJd7dltO49kvWMeD3F9dg==" saltValue="hJx3u8TzqWOLuwodVxJWlw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6" type="noConversion"/>
  <dataValidations count="2">
    <dataValidation type="decimal" operator="equal" allowBlank="1" showErrorMessage="1" errorTitle="ERROR" error="El importe de la Partida Alzada debe ser igual al de Proyecto." sqref="H234" xr:uid="{FB6DDDF4-9F1F-41F6-B79F-A93893C96516}">
      <formula1>F234</formula1>
    </dataValidation>
    <dataValidation type="decimal" operator="lessThanOrEqual" allowBlank="1" showErrorMessage="1" errorTitle="ERROR" error="El importe por partida ofertado no podrá ser superior al de licitación" sqref="H14:H233" xr:uid="{12538983-3D46-4E4D-AFD9-3792E5D73D31}">
      <formula1>F14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" x14ac:dyDescent="0.25"/>
  <cols>
    <col min="2" max="2" width="27.42578125" bestFit="1" customWidth="1"/>
  </cols>
  <sheetData>
    <row r="1" spans="1:2" x14ac:dyDescent="0.25">
      <c r="B1" s="1" t="s">
        <v>30</v>
      </c>
    </row>
    <row r="2" spans="1:2" x14ac:dyDescent="0.25">
      <c r="A2" s="2"/>
      <c r="B2" s="1" t="s">
        <v>31</v>
      </c>
    </row>
    <row r="3" spans="1:2" x14ac:dyDescent="0.25">
      <c r="A3" s="3"/>
      <c r="B3" s="1" t="s">
        <v>32</v>
      </c>
    </row>
  </sheetData>
  <sheetProtection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2025-06-16T12:34:51Z</dcterms:created>
  <dcterms:modified xsi:type="dcterms:W3CDTF">2025-06-16T12:36:53Z</dcterms:modified>
</cp:coreProperties>
</file>