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026\Desktop\"/>
    </mc:Choice>
  </mc:AlternateContent>
  <xr:revisionPtr revIDLastSave="0" documentId="13_ncr:1_{7926EEF8-1350-4DFC-BE72-8B3FC9CF7D7A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14" i="1" l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<sst xmlns="http://schemas.openxmlformats.org/spreadsheetml/2006/main" count="43" uniqueCount="39">
  <si>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</si>
  <si>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</si>
  <si>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</si>
  <si>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</si>
  <si>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</si>
  <si>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</si>
  <si>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</si>
  <si>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</si>
  <si>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</si>
  <si>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</si>
  <si>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</si>
  <si>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</si>
  <si>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</si>
  <si>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</si>
  <si>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</si>
  <si>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</si>
  <si>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</si>
  <si>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</si>
  <si>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</si>
  <si>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</si>
  <si>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</si>
  <si>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</si>
  <si>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</si>
  <si>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</si>
  <si>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</si>
  <si>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</si>
  <si>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</si>
  <si>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</si>
  <si>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Se tendrán en cuenta las Notas del apartado 27 del Pliego de Condiciones Particulares.</t>
  </si>
  <si>
    <t>Se deben rellenar las celdas sombreada en verde.</t>
  </si>
  <si>
    <t>Los Gastos Generales y el Beneficio Industrial ya se encuentran incluidos en los importes unitarios.</t>
  </si>
  <si>
    <t>1.1</t>
  </si>
  <si>
    <t xml:space="preserve">1 </t>
  </si>
  <si>
    <t>MANTENIMIENTO INTEGRAL DE LOS SISTEMAS DE SEGURIDAD SERIE 3000</t>
  </si>
  <si>
    <t>2070 OTROS TRABAJOS COCHES 3000 BITENSIÓN LÍNEA 4-5</t>
  </si>
  <si>
    <t xml:space="preserve"> 2070</t>
  </si>
  <si>
    <t>UC1</t>
  </si>
  <si>
    <t>ud</t>
  </si>
  <si>
    <t>Mensualidad Mmto. integral de los sistemas embarcados 3000 1ª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</si>
</sst>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0" fillId="5" borderId="0" xfId="0" applyNumberForma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3" borderId="8" xfId="0" applyNumberFormat="1" applyFont="1" applyFill="1" applyBorder="1"/>
    <xf numFmtId="3" fontId="3" fillId="0" borderId="3" xfId="0" applyNumberFormat="1" applyFont="1" applyBorder="1"/>
    <xf numFmtId="4" fontId="3" fillId="4" borderId="3" xfId="0" applyNumberFormat="1" applyFont="1" applyFill="1" applyBorder="1"/>
    <xf numFmtId="49" fontId="4" fillId="3" borderId="1" xfId="0" applyNumberFormat="1" applyFont="1" applyFill="1" applyBorder="1"/>
    <xf numFmtId="10" fontId="3" fillId="0" borderId="4" xfId="0" quotePrefix="1" applyNumberFormat="1" applyFont="1" applyBorder="1"/>
    <xf numFmtId="49" fontId="3" fillId="3" borderId="2" xfId="0" applyNumberFormat="1" applyFont="1" applyFill="1" applyBorder="1"/>
    <xf numFmtId="4" fontId="3" fillId="4" borderId="2" xfId="0" applyNumberFormat="1" applyFont="1" applyFill="1" applyBorder="1"/>
    <xf numFmtId="4" fontId="4" fillId="3" borderId="1" xfId="0" applyNumberFormat="1" applyFont="1" applyFill="1" applyBorder="1"/>
    <xf numFmtId="49" fontId="4" fillId="3" borderId="5" xfId="0" applyNumberFormat="1" applyFont="1" applyFill="1" applyBorder="1"/>
    <xf numFmtId="9" fontId="3" fillId="0" borderId="4" xfId="0" quotePrefix="1" applyNumberFormat="1" applyFont="1" applyBorder="1"/>
    <xf numFmtId="4" fontId="4" fillId="3" borderId="5" xfId="0" applyNumberFormat="1" applyFont="1" applyFill="1" applyBorder="1"/>
    <xf numFmtId="9" fontId="3" fillId="4" borderId="4" xfId="0" quotePrefix="1" applyNumberFormat="1" applyFont="1" applyFill="1" applyBorder="1"/>
    <xf numFmtId="4" fontId="4" fillId="4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6" fillId="0" borderId="0" xfId="0" applyFont="1"/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4" fontId="3" fillId="0" borderId="0" xfId="0" applyNumberFormat="1" applyFont="1"/>
    <xf numFmtId="164" fontId="0" fillId="3" borderId="0" xfId="0" applyNumberFormat="1" applyFill="1"/>
    <xf numFmtId="4" fontId="3" fillId="3" borderId="0" xfId="0" applyNumberFormat="1" applyFont="1" applyFill="1"/>
    <xf numFmtId="1" fontId="3" fillId="0" borderId="0" xfId="0" applyNumberFormat="1" applyFont="1"/>
    <xf numFmtId="4" fontId="0" fillId="3" borderId="0" xfId="0" applyNumberFormat="1" applyFill="1"/>
    <xf numFmtId="3" fontId="3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left" wrapText="1"/>
    </xf>
    <xf numFmtId="49" fontId="4" fillId="3" borderId="7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1255396</xdr:colOff>
      <xdr:row>0</xdr:row>
      <xdr:rowOff>0</xdr:rowOff>
    </xdr:from>
    <xdr:to>
      <xdr:col>9</xdr:col>
      <xdr:colOff>24766</xdr:colOff>
      <xdr:row>3</xdr:row>
      <xdr:rowOff>71571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90196" y="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4"/>
  <sheetViews>
    <sheetView tabSelected="1" workbookViewId="0">
      <selection activeCell="D14" sqref="D1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56.5703125" customWidth="1"/>
    <col min="4" max="4" width="18.7109375" customWidth="1"/>
    <col min="5" max="5" width="27.7109375" style="5" customWidth="1"/>
    <col min="6" max="6" width="18" style="5" bestFit="1" customWidth="1"/>
    <col min="7" max="7" width="19.42578125" style="6" customWidth="1"/>
    <col min="8" max="8" width="19.7109375" bestFit="1" customWidth="1"/>
    <col min="9" max="9" width="15.4257812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" t="s">
        <v>0</v>
      </c>
      <c r="H1" s="4" t="s">
        <v>1</v>
      </c>
    </row>
    <row r="2" spans="1:9" ht="15.75" thickBot="1" x14ac:dyDescent="0.3">
      <c r="A2" s="7" t="s">
        <v>2</v>
      </c>
      <c r="B2" s="8"/>
    </row>
    <row r="3" spans="1:9" ht="15" customHeight="1" thickBot="1" x14ac:dyDescent="0.3">
      <c r="A3" s="34" t="s">
        <v>3</v>
      </c>
      <c r="B3" s="35"/>
      <c r="C3" s="36"/>
      <c r="D3" s="9">
        <f>SUM(G:G)</f>
        <v>1207440</v>
      </c>
      <c r="E3" s="34" t="s">
        <v>4</v>
      </c>
      <c r="F3" s="35"/>
      <c r="G3" s="36"/>
      <c r="H3" s="9">
        <f>SUM(I:I)</f>
        <v>0</v>
      </c>
    </row>
    <row r="4" spans="1:9" ht="15" customHeight="1" thickBot="1" x14ac:dyDescent="0.3">
      <c r="A4" s="10" t="s">
        <v>5</v>
      </c>
      <c r="B4" s="11">
        <v>0</v>
      </c>
      <c r="C4" s="12" t="s">
        <v>6</v>
      </c>
      <c r="D4" s="13">
        <f>ROUND($D$3*B4,2)</f>
        <v>0</v>
      </c>
      <c r="E4" s="14" t="s">
        <v>7</v>
      </c>
      <c r="F4" s="11">
        <v>0</v>
      </c>
      <c r="G4" s="12" t="s">
        <v>6</v>
      </c>
      <c r="H4" s="13">
        <f>ROUND($H$3*F4,2)</f>
        <v>0</v>
      </c>
    </row>
    <row r="5" spans="1:9" ht="15.75" thickBot="1" x14ac:dyDescent="0.3">
      <c r="A5" s="10" t="s">
        <v>8</v>
      </c>
      <c r="B5" s="11">
        <v>0</v>
      </c>
      <c r="C5" s="12" t="s">
        <v>9</v>
      </c>
      <c r="D5" s="13">
        <f>ROUND($D$3*B5,2)</f>
        <v>0</v>
      </c>
      <c r="E5" s="14" t="s">
        <v>10</v>
      </c>
      <c r="F5" s="11">
        <v>0</v>
      </c>
      <c r="G5" s="12" t="s">
        <v>9</v>
      </c>
      <c r="H5" s="13">
        <f>ROUND($H$3*F5,2)</f>
        <v>0</v>
      </c>
    </row>
    <row r="6" spans="1:9" ht="15.75" thickBot="1" x14ac:dyDescent="0.3">
      <c r="A6" s="37" t="s">
        <v>11</v>
      </c>
      <c r="B6" s="38"/>
      <c r="C6" s="39"/>
      <c r="D6" s="13">
        <f>SUM(D3,D4,D5)</f>
        <v>1207440</v>
      </c>
      <c r="E6" s="37" t="s">
        <v>12</v>
      </c>
      <c r="F6" s="38"/>
      <c r="G6" s="39"/>
      <c r="H6" s="13">
        <f>SUM(H3,H4,H5)</f>
        <v>0</v>
      </c>
    </row>
    <row r="7" spans="1:9" ht="15.75" thickBot="1" x14ac:dyDescent="0.3">
      <c r="A7" s="15" t="s">
        <v>13</v>
      </c>
      <c r="B7" s="16">
        <v>0.21</v>
      </c>
      <c r="C7" s="12" t="s">
        <v>14</v>
      </c>
      <c r="D7" s="13">
        <f>ROUND($D$6*B7,2)</f>
        <v>253562.4</v>
      </c>
      <c r="E7" s="17" t="s">
        <v>13</v>
      </c>
      <c r="F7" s="18">
        <f>B7</f>
        <v>0.21</v>
      </c>
      <c r="G7" s="12" t="s">
        <v>14</v>
      </c>
      <c r="H7" s="13">
        <f>ROUND($H$6*F7,2)</f>
        <v>0</v>
      </c>
    </row>
    <row r="8" spans="1:9" ht="15.75" thickBot="1" x14ac:dyDescent="0.3">
      <c r="A8" s="40" t="s">
        <v>15</v>
      </c>
      <c r="B8" s="41"/>
      <c r="C8" s="42"/>
      <c r="D8" s="19">
        <f>SUM(D6:D7)</f>
        <v>1461002.4</v>
      </c>
      <c r="E8" s="40" t="s">
        <v>16</v>
      </c>
      <c r="F8" s="41"/>
      <c r="G8" s="42"/>
      <c r="H8" s="19">
        <f>SUM(H6:H7)</f>
        <v>0</v>
      </c>
    </row>
    <row r="9" spans="1:9" ht="15.75" thickBot="1" x14ac:dyDescent="0.3"/>
    <row r="10" spans="1:9" ht="15.75" thickBot="1" x14ac:dyDescent="0.3">
      <c r="A10" s="20"/>
      <c r="F10" s="32" t="s">
        <v>17</v>
      </c>
      <c r="G10" s="33"/>
      <c r="H10" s="32" t="s">
        <v>18</v>
      </c>
      <c r="I10" s="33"/>
    </row>
    <row r="11" spans="1:9" x14ac:dyDescent="0.25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ht="30" x14ac:dyDescent="0.25">
      <c r="A12" s="24" t="s">
        <v>32</v>
      </c>
      <c r="B12" s="24"/>
      <c r="C12" s="25" t="s">
        <v>33</v>
      </c>
      <c r="D12" s="24"/>
      <c r="E12" s="26"/>
      <c r="F12" s="26"/>
      <c r="G12" s="27"/>
      <c r="H12" s="28"/>
      <c r="I12" s="28"/>
    </row>
    <row r="13" spans="1:9" ht="21.75" customHeight="1" x14ac:dyDescent="0.25">
      <c r="A13" s="24" t="s">
        <v>31</v>
      </c>
      <c r="B13" s="24" t="s">
        <v>35</v>
      </c>
      <c r="C13" s="24" t="s">
        <v>34</v>
      </c>
      <c r="E13"/>
      <c r="F13"/>
      <c r="G13" s="28"/>
      <c r="H13" s="28"/>
      <c r="I13" s="28"/>
    </row>
    <row r="14" spans="1:9" x14ac:dyDescent="0.25">
      <c r="B14" t="s">
        <v>36</v>
      </c>
      <c r="C14" s="23" t="s">
        <v>38</v>
      </c>
      <c r="D14" t="s">
        <v>37</v>
      </c>
      <c r="E14" s="31">
        <v>48</v>
      </c>
      <c r="F14" s="5">
        <v>25155</v>
      </c>
      <c r="G14" s="28">
        <f>ROUND(E14*F14,2)</f>
        <v>1207440</v>
      </c>
      <c r="H14" s="3"/>
      <c r="I14" s="28">
        <f>ROUND(E14*H14,2)</f>
        <v>0</v>
      </c>
    </row>
    <row r="15" spans="1:9" ht="15.75" customHeight="1" x14ac:dyDescent="0.25">
      <c r="A15" s="24"/>
      <c r="B15" s="24"/>
      <c r="C15" s="24"/>
      <c r="D15" s="29"/>
      <c r="E15" s="26"/>
      <c r="F15" s="26"/>
      <c r="G15" s="30"/>
      <c r="H15" s="28"/>
      <c r="I15" s="28"/>
    </row>
    <row r="22" spans="6:6" x14ac:dyDescent="0.25">
      <c r="F22" s="6"/>
    </row>
    <row r="23" spans="6:6" x14ac:dyDescent="0.25">
      <c r="F23" s="6"/>
    </row>
    <row r="24" spans="6:6" x14ac:dyDescent="0.25">
      <c r="F24" s="6"/>
    </row>
  </sheetData>
  <sheetProtection algorithmName="SHA-512" hashValue="qBHtgX9Ow58RT4WMnUYXiURCrJT7odzbX9+NICIKs3TlbVqRcSY3CejzQ54G/Qlk6Iw35+WDON1iiknaFIojag==" saltValue="9YKB5MzJprxuO9OagXGtz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2:B4"/>
  <sheetViews>
    <sheetView workbookViewId="0">
      <selection activeCell="B6" sqref="B6"/>
    </sheetView>
  </sheetViews>
  <sheetFormatPr baseColWidth="10" defaultColWidth="11.42578125" defaultRowHeight="15" x14ac:dyDescent="0.25"/>
  <cols>
    <col min="2" max="2" width="67.7109375" customWidth="1"/>
  </cols>
  <sheetData>
    <row r="2" spans="2:2" x14ac:dyDescent="0.25">
      <c r="B2" s="1" t="s">
        <v>28</v>
      </c>
    </row>
    <row r="3" spans="2:2" x14ac:dyDescent="0.25">
      <c r="B3" s="1" t="s">
        <v>29</v>
      </c>
    </row>
    <row r="4" spans="2:2" ht="25.5" x14ac:dyDescent="0.25">
      <c r="B4" s="2" t="s"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2025-08-12T11:59:28Z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