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50ABC724-982C-47F0-9EBC-48019FD4F7BB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definedNames>
    <definedName name="_xlnm._FilterDatabase" localSheetId="0" hidden="1">CERTO!$A$11:$I$153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58" i="1"/>
  <c r="G167" i="1"/>
  <c r="G106" i="1"/>
  <c r="I106" i="1"/>
  <c r="G112" i="1" l="1"/>
  <c r="I165" i="1"/>
  <c r="G165" i="1"/>
  <c r="I164" i="1"/>
  <c r="G164" i="1"/>
  <c r="I163" i="1"/>
  <c r="G163" i="1"/>
  <c r="I162" i="1"/>
  <c r="G162" i="1"/>
  <c r="I161" i="1"/>
  <c r="G161" i="1"/>
  <c r="I160" i="1"/>
  <c r="G160" i="1"/>
  <c r="I159" i="1"/>
  <c r="G159" i="1"/>
  <c r="I158" i="1"/>
  <c r="I157" i="1"/>
  <c r="G157" i="1"/>
  <c r="I156" i="1"/>
  <c r="G156" i="1"/>
  <c r="I155" i="1"/>
  <c r="G155" i="1"/>
  <c r="I154" i="1"/>
  <c r="G154" i="1"/>
  <c r="I142" i="1"/>
  <c r="G142" i="1"/>
  <c r="I141" i="1"/>
  <c r="G141" i="1"/>
  <c r="I140" i="1"/>
  <c r="G140" i="1"/>
  <c r="I139" i="1"/>
  <c r="G139" i="1"/>
  <c r="I138" i="1"/>
  <c r="G138" i="1"/>
  <c r="I137" i="1"/>
  <c r="G137" i="1"/>
  <c r="I136" i="1"/>
  <c r="G136" i="1"/>
  <c r="I135" i="1"/>
  <c r="G135" i="1"/>
  <c r="I134" i="1"/>
  <c r="G134" i="1"/>
  <c r="I133" i="1"/>
  <c r="G133" i="1"/>
  <c r="I132" i="1"/>
  <c r="G132" i="1"/>
  <c r="I131" i="1"/>
  <c r="G131" i="1"/>
  <c r="I130" i="1"/>
  <c r="G130" i="1"/>
  <c r="I129" i="1"/>
  <c r="G129" i="1"/>
  <c r="I128" i="1"/>
  <c r="G128" i="1"/>
  <c r="I127" i="1"/>
  <c r="G127" i="1"/>
  <c r="I126" i="1"/>
  <c r="G126" i="1"/>
  <c r="I125" i="1"/>
  <c r="G125" i="1"/>
  <c r="I112" i="1"/>
  <c r="I111" i="1"/>
  <c r="G111" i="1"/>
  <c r="I110" i="1"/>
  <c r="G110" i="1"/>
  <c r="I109" i="1"/>
  <c r="G109" i="1"/>
  <c r="I108" i="1"/>
  <c r="G108" i="1"/>
  <c r="I107" i="1"/>
  <c r="G107" i="1"/>
  <c r="I105" i="1"/>
  <c r="G105" i="1"/>
  <c r="I104" i="1"/>
  <c r="G104" i="1"/>
  <c r="I103" i="1"/>
  <c r="G103" i="1"/>
  <c r="I102" i="1"/>
  <c r="G102" i="1"/>
  <c r="I101" i="1"/>
  <c r="G101" i="1"/>
  <c r="I100" i="1"/>
  <c r="G100" i="1"/>
  <c r="I99" i="1"/>
  <c r="G99" i="1"/>
  <c r="I98" i="1"/>
  <c r="G98" i="1"/>
  <c r="I97" i="1"/>
  <c r="G97" i="1"/>
  <c r="I96" i="1"/>
  <c r="G96" i="1"/>
  <c r="I86" i="1"/>
  <c r="G86" i="1"/>
  <c r="I85" i="1"/>
  <c r="G85" i="1"/>
  <c r="I84" i="1"/>
  <c r="G84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149" i="1"/>
  <c r="I148" i="1"/>
  <c r="I147" i="1"/>
  <c r="I146" i="1"/>
  <c r="I145" i="1"/>
  <c r="I91" i="1"/>
  <c r="I90" i="1"/>
  <c r="I89" i="1"/>
  <c r="I67" i="1"/>
  <c r="I66" i="1"/>
  <c r="I65" i="1"/>
  <c r="G153" i="1"/>
  <c r="G152" i="1"/>
  <c r="G151" i="1"/>
  <c r="G150" i="1"/>
  <c r="G149" i="1"/>
  <c r="G148" i="1"/>
  <c r="G147" i="1"/>
  <c r="G146" i="1"/>
  <c r="G145" i="1"/>
  <c r="G92" i="1"/>
  <c r="G91" i="1"/>
  <c r="G90" i="1"/>
  <c r="G89" i="1"/>
  <c r="G71" i="1"/>
  <c r="G70" i="1"/>
  <c r="G69" i="1"/>
  <c r="G68" i="1"/>
  <c r="G67" i="1"/>
  <c r="G66" i="1"/>
  <c r="G65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34" i="1"/>
  <c r="G33" i="1"/>
  <c r="G32" i="1"/>
  <c r="G31" i="1"/>
  <c r="G30" i="1"/>
  <c r="I167" i="1" l="1"/>
  <c r="I29" i="1" l="1"/>
  <c r="I30" i="1"/>
  <c r="I31" i="1"/>
  <c r="I32" i="1"/>
  <c r="I33" i="1"/>
  <c r="I34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4" i="1"/>
  <c r="I68" i="1"/>
  <c r="I69" i="1"/>
  <c r="I70" i="1"/>
  <c r="I71" i="1"/>
  <c r="I88" i="1"/>
  <c r="I92" i="1"/>
  <c r="I93" i="1"/>
  <c r="I94" i="1"/>
  <c r="I95" i="1"/>
  <c r="I114" i="1"/>
  <c r="I115" i="1"/>
  <c r="I116" i="1"/>
  <c r="I117" i="1"/>
  <c r="I118" i="1"/>
  <c r="I119" i="1"/>
  <c r="I120" i="1"/>
  <c r="I121" i="1"/>
  <c r="I122" i="1"/>
  <c r="I123" i="1"/>
  <c r="I124" i="1"/>
  <c r="I144" i="1"/>
  <c r="I150" i="1"/>
  <c r="I151" i="1"/>
  <c r="I152" i="1"/>
  <c r="I153" i="1"/>
  <c r="G18" i="1"/>
  <c r="G19" i="1"/>
  <c r="G20" i="1"/>
  <c r="G21" i="1"/>
  <c r="G22" i="1"/>
  <c r="G23" i="1"/>
  <c r="G24" i="1"/>
  <c r="G25" i="1"/>
  <c r="G26" i="1"/>
  <c r="G27" i="1"/>
  <c r="G29" i="1"/>
  <c r="G64" i="1"/>
  <c r="G88" i="1"/>
  <c r="G93" i="1"/>
  <c r="G94" i="1"/>
  <c r="G95" i="1"/>
  <c r="G114" i="1"/>
  <c r="G115" i="1"/>
  <c r="G116" i="1"/>
  <c r="G117" i="1"/>
  <c r="G118" i="1"/>
  <c r="G119" i="1"/>
  <c r="G120" i="1"/>
  <c r="G121" i="1"/>
  <c r="G122" i="1"/>
  <c r="G123" i="1"/>
  <c r="G124" i="1"/>
  <c r="G144" i="1"/>
  <c r="G17" i="1"/>
  <c r="I17" i="1"/>
  <c r="I18" i="1"/>
  <c r="I19" i="1"/>
  <c r="I20" i="1"/>
  <c r="I21" i="1"/>
  <c r="I22" i="1"/>
  <c r="I23" i="1"/>
  <c r="I24" i="1"/>
  <c r="I25" i="1"/>
  <c r="I26" i="1"/>
  <c r="I27" i="1"/>
  <c r="I15" i="1"/>
  <c r="I16" i="1"/>
  <c r="I14" i="1"/>
  <c r="G15" i="1" l="1"/>
  <c r="G16" i="1"/>
  <c r="F7" i="1"/>
  <c r="H3" i="1" l="1"/>
  <c r="H5" i="1" s="1"/>
  <c r="D4" i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<sst xmlns="http://schemas.openxmlformats.org/spreadsheetml/2006/main" count="656" uniqueCount="353">
  <si>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</si>
  <si>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</si>
  <si>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</si>
  <si>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</si>
  <si>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</si>
  <si>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</si>
  <si>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</si>
  <si>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</si>
  <si>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</si>
  <si>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</si>
  <si>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</si>
  <si>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</si>
  <si>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</si>
  <si>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</si>
  <si>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</si>
  <si>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</si>
  <si>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</si>
  <si>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</si>
  <si>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</si>
  <si>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</si>
  <si>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</si>
  <si>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</si>
  <si>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</si>
  <si>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</si>
  <si>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</si>
  <si>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</si>
  <si>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</si>
  <si>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</si>
  <si>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</si>
  <si>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</si>
  <si>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</si>
  <si>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</si>
  <si>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</si>
  <si>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</si>
  <si>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</si>
  <si>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</si>
  <si>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h</t>
  </si>
  <si>
    <t>1.3</t>
  </si>
  <si>
    <t>1.4</t>
  </si>
  <si>
    <t>1.5</t>
  </si>
  <si>
    <t>ARMARIO ELÉCTRICO Y MANIOBRA</t>
  </si>
  <si>
    <t>Sustitución de termostato armario eléctrico</t>
  </si>
  <si>
    <t>BALAUSTRADA Y ENTORNO</t>
  </si>
  <si>
    <t>Sustitución de cristal de balaustrada curvo</t>
  </si>
  <si>
    <t>Sustitución de cristal de balaustrada recto</t>
  </si>
  <si>
    <t>Sustitución de dispositivo antiacceso (soporte y policarbonato de espesor 10 mm)</t>
  </si>
  <si>
    <t>Sustitución de dispositivo antisubida según EN-115-2 (soporte y policarbonato de espesor 10 mm)</t>
  </si>
  <si>
    <t>FOSOS Y ENGRASE</t>
  </si>
  <si>
    <t>Sustitución de rejilla protección circuito de peldaños</t>
  </si>
  <si>
    <t>Sustitución subcomponente mecanismo apertura de tapa de foso: mecanismo de anclaje, apertura o bisagra.</t>
  </si>
  <si>
    <t>GRUPO MOTRIZ Y CADENAS</t>
  </si>
  <si>
    <t>PASAMANOS</t>
  </si>
  <si>
    <t>Reparación de pasamanos (vulcanización)</t>
  </si>
  <si>
    <t>PELDAÑOS, GUÍAS Y TRANSMISIONES</t>
  </si>
  <si>
    <t>Sustitución de tramo de guía de rodillos de cadena/tracción (tramo hasta 3 metros)</t>
  </si>
  <si>
    <t>Sustitución de tramo de guía de rodillos de peldaños/conducidos (tramo hasta 3 metros)</t>
  </si>
  <si>
    <t>MANO DE OBRA</t>
  </si>
  <si>
    <t>Técnico especialista en escaleras mecánicas</t>
  </si>
  <si>
    <t>1.6</t>
  </si>
  <si>
    <t>1.7</t>
  </si>
  <si>
    <t>ARM</t>
  </si>
  <si>
    <t>BAL</t>
  </si>
  <si>
    <t>FOS</t>
  </si>
  <si>
    <t>GRM</t>
  </si>
  <si>
    <t>PAS</t>
  </si>
  <si>
    <t>PEL</t>
  </si>
  <si>
    <t>MOB</t>
  </si>
  <si>
    <t>ARM.01</t>
  </si>
  <si>
    <t>ARM.02</t>
  </si>
  <si>
    <t>ARM.03</t>
  </si>
  <si>
    <t>ARM.04</t>
  </si>
  <si>
    <t>ARM.05</t>
  </si>
  <si>
    <t>ARM.06</t>
  </si>
  <si>
    <t>ARM.07</t>
  </si>
  <si>
    <t>ARM.08</t>
  </si>
  <si>
    <t>ARM.09</t>
  </si>
  <si>
    <t>ARM.10</t>
  </si>
  <si>
    <t>ARM.11</t>
  </si>
  <si>
    <t>ARM.12</t>
  </si>
  <si>
    <t>ARM.13</t>
  </si>
  <si>
    <t>ARM.14</t>
  </si>
  <si>
    <t>BAL.01</t>
  </si>
  <si>
    <t>BAL.02</t>
  </si>
  <si>
    <t>BAL.03</t>
  </si>
  <si>
    <t>BAL.04</t>
  </si>
  <si>
    <t>BAL.05</t>
  </si>
  <si>
    <t>BAL.06</t>
  </si>
  <si>
    <t>BAL.07</t>
  </si>
  <si>
    <t>BAL.08</t>
  </si>
  <si>
    <t>BAL.09</t>
  </si>
  <si>
    <t>BAL.10</t>
  </si>
  <si>
    <t>BAL.11</t>
  </si>
  <si>
    <t>BAL.12</t>
  </si>
  <si>
    <t>BAL.13</t>
  </si>
  <si>
    <t>BAL.14</t>
  </si>
  <si>
    <t>BAL.15</t>
  </si>
  <si>
    <t>BAL.16</t>
  </si>
  <si>
    <t>BAL.17</t>
  </si>
  <si>
    <t>BAL.18</t>
  </si>
  <si>
    <t>BAL.19</t>
  </si>
  <si>
    <t>BAL.20</t>
  </si>
  <si>
    <t>FOS.01</t>
  </si>
  <si>
    <t>FOS.02</t>
  </si>
  <si>
    <t>FOS.04</t>
  </si>
  <si>
    <t>FOS.05</t>
  </si>
  <si>
    <t>FOS.03</t>
  </si>
  <si>
    <t>FOS.06</t>
  </si>
  <si>
    <t>FOS.07</t>
  </si>
  <si>
    <t>FOS.08</t>
  </si>
  <si>
    <t>GRM.01</t>
  </si>
  <si>
    <t>GRM.02</t>
  </si>
  <si>
    <t>GRM.03</t>
  </si>
  <si>
    <t>GRM.04</t>
  </si>
  <si>
    <t>GRM.05</t>
  </si>
  <si>
    <t>GRM.06</t>
  </si>
  <si>
    <t>GRM.07</t>
  </si>
  <si>
    <t>GRM.08</t>
  </si>
  <si>
    <t>PAS.01</t>
  </si>
  <si>
    <t>PAS.02</t>
  </si>
  <si>
    <t>PAS.03</t>
  </si>
  <si>
    <t>PAS.04</t>
  </si>
  <si>
    <t>PAS.05</t>
  </si>
  <si>
    <t>PAS.06</t>
  </si>
  <si>
    <t>PAS.07</t>
  </si>
  <si>
    <t>PAS.08</t>
  </si>
  <si>
    <t>PAS.09</t>
  </si>
  <si>
    <t>PAS.10</t>
  </si>
  <si>
    <t>PAS.11</t>
  </si>
  <si>
    <t>PEL.01</t>
  </si>
  <si>
    <t>PEL.02</t>
  </si>
  <si>
    <t>PEL.03</t>
  </si>
  <si>
    <t>PEL.04</t>
  </si>
  <si>
    <t>PEL.05</t>
  </si>
  <si>
    <t>PEL.06</t>
  </si>
  <si>
    <t>PEL.07</t>
  </si>
  <si>
    <t>PEL.08</t>
  </si>
  <si>
    <t>PEL.09</t>
  </si>
  <si>
    <t>PEL.10</t>
  </si>
  <si>
    <t>MOB.01</t>
  </si>
  <si>
    <t>SOPORTE REPARACIONES EEMM THYSSEN</t>
  </si>
  <si>
    <t>Reparación de componente de circuito de alimentación de variador de frecuencia</t>
  </si>
  <si>
    <t>Reparación de componente de circuito de potencia de variador de frecuencia</t>
  </si>
  <si>
    <t>Reparación de componente de sistema de refrigeración de variador de frecuencia</t>
  </si>
  <si>
    <t>Sustitución de relé de sincronismo de pasamanos RHOMBERG-BRASSLER SC-320</t>
  </si>
  <si>
    <t>Sustitución de ventilador grande armario eléctrico (diámetro 172 mm.)</t>
  </si>
  <si>
    <t>Sustitución de ventilador pequeño armario (120 x 120 mm.)</t>
  </si>
  <si>
    <t>Sustitución relé de control de velocidad de motor RUDOLPH 66,7 Hz o 100 Hz</t>
  </si>
  <si>
    <t>Sustituir relé de seguridad XPS-AK371144 11BE950466</t>
  </si>
  <si>
    <t>Sustitución variador de frecuencia 11/15 kW vectorial</t>
  </si>
  <si>
    <t>Sustitución variador de frecuencia 15/18,5 kW vectorial</t>
  </si>
  <si>
    <t>Sustitución variador de frecuencia 18,5/22 kW vectorial</t>
  </si>
  <si>
    <t>Sustitución variador de frecuencia 7,5/11 kW vectorial</t>
  </si>
  <si>
    <t>Verificación y limpieza de variador de frecuencia</t>
  </si>
  <si>
    <t>Ajuste de zócalo, cubre-zócalo, junquillo o cepillo antipinzamiento de balaustrada (importe unitario)</t>
  </si>
  <si>
    <t>Ajuste de panel de balaustrada (importe unitario)</t>
  </si>
  <si>
    <t>Reparar 1 cara cristal de balaustrada curvo final sin lámina (incluye pulido, instalación de lámina antigrafiti y limpieza)</t>
  </si>
  <si>
    <t>Reparar 1 cara cristal de balaustrada de transición sin lámina (incluye pulido, instalación de lámina antigrafiti y limpieza)</t>
  </si>
  <si>
    <t>Reparar 1 cara cristal de balaustrada recto corto (ajuste) sin lámina (incluye pulido, instalación de lámina antigrafiti y limpieza)</t>
  </si>
  <si>
    <t>Reparar 1 cara cristal de balaustrada recto largo sin lámina (incluye pulido, instalación de lámina antigrafiti y limpieza)</t>
  </si>
  <si>
    <t>Sustitución de cerdas de cepillos antipinzamiento (tramo de 3 metros)</t>
  </si>
  <si>
    <t>Sustitución de terminal cierre perfil cepillo antipinzamiento</t>
  </si>
  <si>
    <t>Sustitución de conjunto completo selector puesta en marcha/paro emergencia TNE</t>
  </si>
  <si>
    <t>Sustitución de conjunto completo selector puesta en marcha/paro emergencia TUGELA</t>
  </si>
  <si>
    <t>Sustitución de deflector de cruce o salvacuellos de policarbonato de espesor 10 mm</t>
  </si>
  <si>
    <t>Sustitución de difusor alumbrado de balaustrada FT (tramo de 3 metros)</t>
  </si>
  <si>
    <t>Sustitución de difusor alumbrado de balaustrada TNE (tramo de 3 metros)</t>
  </si>
  <si>
    <t>Sustitución de difusor alumbrado de balaustrada TUGELA (tramo de 3 metros)</t>
  </si>
  <si>
    <t>Sustitución de terminal difusor alumbrado balaustrada TNE</t>
  </si>
  <si>
    <t>Sustitución/Instalación de dispositivo de protección de rellano (soportes y policarbonato de espesor 10 mm)</t>
  </si>
  <si>
    <t>Sustitución de fotocélulas en un embarque</t>
  </si>
  <si>
    <t>Sustitución de cristal de protección fotocélulas</t>
  </si>
  <si>
    <t>Sustitución de junquillo balaustrada (tramo de 5 metros)</t>
  </si>
  <si>
    <t>Sustitución de panel de balaustrada</t>
  </si>
  <si>
    <t>Sustitución de perfil aluminio balaustrada 100 mm</t>
  </si>
  <si>
    <t>Sustitución de perfil aluminio balaustrada 150 mm</t>
  </si>
  <si>
    <t>Sustitución de perfil cepillos antipinzamiento (tramo de 3 metros)</t>
  </si>
  <si>
    <t>Sustitución de policarbonato triangular de dispositivo antisubida según EN-115-2, de espesor 10 mm</t>
  </si>
  <si>
    <t>Sustitución de pulsador paro emergencia FT</t>
  </si>
  <si>
    <t>Sustitución de selector de puesta en marcha FT</t>
  </si>
  <si>
    <t>Sustitución de semáforo FT, TNE, TUGELA</t>
  </si>
  <si>
    <t>Sustitución de teja/cubrezócalo curvo</t>
  </si>
  <si>
    <t>Sustitución de teja/cubrezócalo recto</t>
  </si>
  <si>
    <t>Sustitución y/o reposición de tornillería de fijación de zócalos y cubrezócalos</t>
  </si>
  <si>
    <t>BAL.21</t>
  </si>
  <si>
    <t>BAL.22</t>
  </si>
  <si>
    <t>BAL.23</t>
  </si>
  <si>
    <t>BAL.24</t>
  </si>
  <si>
    <t>BAL.25</t>
  </si>
  <si>
    <t>BAL.26</t>
  </si>
  <si>
    <t>BAL.27</t>
  </si>
  <si>
    <t>BAL.28</t>
  </si>
  <si>
    <t>BAL.29</t>
  </si>
  <si>
    <t>BAL.30</t>
  </si>
  <si>
    <t>BAL.31</t>
  </si>
  <si>
    <t>BAL.32</t>
  </si>
  <si>
    <t>BAL.33</t>
  </si>
  <si>
    <t>BAL.34</t>
  </si>
  <si>
    <t>Instalación de iluminación entre peldaños en un embarque</t>
  </si>
  <si>
    <t>Sustitución clip de base de botonera de revisión</t>
  </si>
  <si>
    <t>Sustitución de toma de corriente (de foso o de armario eléctrico)</t>
  </si>
  <si>
    <t>Sustitución elemento de fijación de segunda tapa</t>
  </si>
  <si>
    <t>Sustitución completa o instalación de elementos de apertura de tapa de fosos: mecanismos de anclaje y apertura (muelles/amortiguadores) y bisagras.</t>
  </si>
  <si>
    <t>Sustitución o instalación de estribo de acceso a foso</t>
  </si>
  <si>
    <t>Sustitución de micro de iluminación fosos</t>
  </si>
  <si>
    <t>Sustitución de micro de tapa de foso</t>
  </si>
  <si>
    <t>Sustitución de recubrimiento placa fija 1500x320 mm.</t>
  </si>
  <si>
    <t>Sustitución de recubrimiento placa móvil 990x340 mm.</t>
  </si>
  <si>
    <t>Sustitución de recubrimiento tapa de foso 1500x840 mm.</t>
  </si>
  <si>
    <t>Instalación perfil omega de fijación de rejilla protección circuito peldaños</t>
  </si>
  <si>
    <t>Sustitución de soporte de luminaria estanca iluminación entre peldaños embarques</t>
  </si>
  <si>
    <t>Sustitución de tapa de foso FT, TNE, TUGELA</t>
  </si>
  <si>
    <t>Instalación de trámex doble en foso superior sobre superficie pisable</t>
  </si>
  <si>
    <t>Instalación de trámex simple en foso superior sobre superficie pisable</t>
  </si>
  <si>
    <t>Sustitución de luminaria estanca de fosos</t>
  </si>
  <si>
    <t>Sustitución de tubos iluminación tipo LED entre peldaños embarques superior e inferior</t>
  </si>
  <si>
    <t>Sustitución de luminaria  de iluminación entre peldaños por luminaria estanca tipo LED (unidad)</t>
  </si>
  <si>
    <t>Sustitución o instalación de bandeja recoge aceite de cadena de pasamanos completa</t>
  </si>
  <si>
    <t>Sustitución o instalación completa de equipo engrase automático con hasta 12 puntos de engrase (se incluirá bastidor protector de chapa)</t>
  </si>
  <si>
    <t>FOS.09</t>
  </si>
  <si>
    <t>FOS.10</t>
  </si>
  <si>
    <t>FOS.11</t>
  </si>
  <si>
    <t>FOS.12</t>
  </si>
  <si>
    <t>FOS.13</t>
  </si>
  <si>
    <t>FOS.14</t>
  </si>
  <si>
    <t>FOS.15</t>
  </si>
  <si>
    <t>FOS.16</t>
  </si>
  <si>
    <t>FOS.17</t>
  </si>
  <si>
    <t>FOS.18</t>
  </si>
  <si>
    <t>FOS.19</t>
  </si>
  <si>
    <t>FOS.20</t>
  </si>
  <si>
    <t>FOS.21</t>
  </si>
  <si>
    <t>FOS.22</t>
  </si>
  <si>
    <t>FOS.23</t>
  </si>
  <si>
    <t>GRM.09</t>
  </si>
  <si>
    <t>GRM.10</t>
  </si>
  <si>
    <t>GRM.11</t>
  </si>
  <si>
    <t>GRM.12</t>
  </si>
  <si>
    <t>GRM.13</t>
  </si>
  <si>
    <t>GRM.14</t>
  </si>
  <si>
    <t>GRM.15</t>
  </si>
  <si>
    <t>GRM.16</t>
  </si>
  <si>
    <t>GRM.17</t>
  </si>
  <si>
    <t>GRM.18</t>
  </si>
  <si>
    <t>GRM.19</t>
  </si>
  <si>
    <t>GRM.20</t>
  </si>
  <si>
    <t>GRM.21</t>
  </si>
  <si>
    <t>GRM.22</t>
  </si>
  <si>
    <t>GRM.23</t>
  </si>
  <si>
    <t>GRM.24</t>
  </si>
  <si>
    <t>Ajuste de frenada</t>
  </si>
  <si>
    <t>Ajuste de tensión de cadena principal/pasamanos</t>
  </si>
  <si>
    <t>Reparación tren de de engranajes (incluye corona intermedia, ejes, rodamientos y guardapolvos dañados, sustitución de aceite en reductor primario y de engranajes)</t>
  </si>
  <si>
    <t>Sustitución de aceite reductor (sin fin o tren de engranajes)</t>
  </si>
  <si>
    <t>Sustitución de acoplamientos motor-reductor</t>
  </si>
  <si>
    <t>Sustitución de acoplamientos motor-reductor con bulones de motor</t>
  </si>
  <si>
    <t>Sustitución de bobina de freno principal/emergencia GSD 135.11</t>
  </si>
  <si>
    <t>Sustitución de bobina de freno principal/emergencia GSD 135.14</t>
  </si>
  <si>
    <t>Sustitución conector bobina de freno</t>
  </si>
  <si>
    <t>Sustitución de inductivo de apertura/desgaste de freno</t>
  </si>
  <si>
    <t>Sustitución de cadena de pasamanos 20B-2 de 86-88 pasos</t>
  </si>
  <si>
    <t>Sustitución de cadena principal 20B-2 de 96-100 pasos</t>
  </si>
  <si>
    <t>Sustitución de cadena principal 20B-3 de 100-102 pasos</t>
  </si>
  <si>
    <t>Sustitución de cadena principal 24A-2 de 80 pasos</t>
  </si>
  <si>
    <t>Sustitución de cadena principal 24A-2 de 86-88 pasos</t>
  </si>
  <si>
    <t>Sustitución de motor (material suministrado por METRO)</t>
  </si>
  <si>
    <t>Sustitución de inductivo de control de velocidad de motor</t>
  </si>
  <si>
    <t>Sustitución de soporte de inductivo de cadena principal</t>
  </si>
  <si>
    <t>Sustitución de reductor (material suministrado por METRO)</t>
  </si>
  <si>
    <t>Sustitución de retenes de reductor primario (incluye sustitución de aceite en reductor primario y de engranajes, y sustitución de acoplamientos elásticos de motor-reductor)</t>
  </si>
  <si>
    <t>Sustitución de rodamientos motor eléctrico (incluye sustitución de acoplamientos motor-reductor)</t>
  </si>
  <si>
    <t>Sustitución de rodamientos y fajas motor eléctrico (incluye sustitución de acoplamientos motor-reductor)</t>
  </si>
  <si>
    <t>Sustitución de zapatas de freno principal/emergencia</t>
  </si>
  <si>
    <t>Sustitución de zapatas de freno principal/emergencia (incluye bulones)</t>
  </si>
  <si>
    <t>Ajuste tensión y tracción (rodillos o correa poly) de pasamanos</t>
  </si>
  <si>
    <t>Sustitución de cerdas de cepillo entrada pasamanos TNE</t>
  </si>
  <si>
    <t>Sustitución de correa poly de pasamanos</t>
  </si>
  <si>
    <t>Sustitución de correa poly de pasamanos, rodillos tensores (3 uds.) y soporte rodillo tensor fijo</t>
  </si>
  <si>
    <t>Sustitución de elemento guiado interno pasamanos</t>
  </si>
  <si>
    <t>Sustitución de entrada de pasamanos FT, TUGELA</t>
  </si>
  <si>
    <t>Sustitución de entrada de pasamanos TNE</t>
  </si>
  <si>
    <t>Sustitución de muelle de conjunto de adherencia de pasamanos</t>
  </si>
  <si>
    <t>Sustitución de pasamanos completo abierto con vulcanización en obra (incluye sustitución de guías de transición)</t>
  </si>
  <si>
    <t>Sustitución de pasamanos completo cerrado (incluye sustitución de guías de transición)</t>
  </si>
  <si>
    <t>Sustitución de pasamanos completo de uretano termoplástico abierto con empalme en obra (incluye sustitución de guías de transición)</t>
  </si>
  <si>
    <t>Sustitución de polea de arrastre de pasamanos (material reparado y sin cambio de transmisión de pasamanos)</t>
  </si>
  <si>
    <t>Sustitución de polea de arrastre de pasamanos (material reparado y con cambio de transmisión de pasamanos)</t>
  </si>
  <si>
    <t>Sustitución de rodillo de apoyo de pasamanos (importe unitario)</t>
  </si>
  <si>
    <t>Sustitución de rodillo de control de sincronismo de pasamanos</t>
  </si>
  <si>
    <t>Sustitución de rodillo guía de pasamanos (importe unitario)</t>
  </si>
  <si>
    <t>Sustitución de tramo guía de pasamanos curva inferior FT</t>
  </si>
  <si>
    <t>Sustitución de tramo guía de pasamanos curva superior FT</t>
  </si>
  <si>
    <t>Sustitución de tramo guía de pasamanos curva TNE</t>
  </si>
  <si>
    <t>Sustitución de tramo guía de pasamanos recta FT</t>
  </si>
  <si>
    <t>Sustitución de tramo guía de pasamanos recta TNE</t>
  </si>
  <si>
    <t>Sustitución de tren de rodillos adherencia pasamanos FT</t>
  </si>
  <si>
    <t>Sustitución de tren de rodillos adherencia pasamanos TNE</t>
  </si>
  <si>
    <t>Sustitución de tren de rodillos de volteo escalera FT (unidad)</t>
  </si>
  <si>
    <t>Sustitución de tren de rodillos de volteo escalera TNE (unidad)</t>
  </si>
  <si>
    <t>Sustitución de tren de rodillos de volteo escalera TUGELA (unidad)</t>
  </si>
  <si>
    <t>Sustitución de tren de rodillos tracción pasamanos</t>
  </si>
  <si>
    <t>Sustitución guía de transición pasamanos</t>
  </si>
  <si>
    <t>PAS.12</t>
  </si>
  <si>
    <t>PAS.13</t>
  </si>
  <si>
    <t>PAS.14</t>
  </si>
  <si>
    <t>PAS.15</t>
  </si>
  <si>
    <t>PAS.16</t>
  </si>
  <si>
    <t>PAS.17</t>
  </si>
  <si>
    <t>PAS.18</t>
  </si>
  <si>
    <t>PAS.19</t>
  </si>
  <si>
    <t>PAS.20</t>
  </si>
  <si>
    <t>PAS.21</t>
  </si>
  <si>
    <t>PAS.22</t>
  </si>
  <si>
    <t>PAS.23</t>
  </si>
  <si>
    <t>PAS.24</t>
  </si>
  <si>
    <t>PAS.25</t>
  </si>
  <si>
    <t>PAS.26</t>
  </si>
  <si>
    <t>PAS.27</t>
  </si>
  <si>
    <t>PAS.28</t>
  </si>
  <si>
    <t>PAS.29</t>
  </si>
  <si>
    <t>Ajuste de placa de peines</t>
  </si>
  <si>
    <t>Sustitución de peines FT (5 unidades)</t>
  </si>
  <si>
    <t>Sustitución de peines TNE, TUGELA (5 unidades)</t>
  </si>
  <si>
    <t>Sustitución de un peldaño</t>
  </si>
  <si>
    <t>Suministro y sustitución de tramo cadena de peldaños estándar 190 kN (ref.10 peldaños, material nuevo)</t>
  </si>
  <si>
    <t>Sustitución de patín de trinquete de transmisión principal</t>
  </si>
  <si>
    <t>Sustitución de patines de centraje de peldaños en un embarque (2 patines)</t>
  </si>
  <si>
    <t>Sustitución de puente de volteo inferior/superior FT, TNE</t>
  </si>
  <si>
    <t>Sustitución de puente de volteo inferior/superior TUGELA</t>
  </si>
  <si>
    <t>Sustitución de rodillos conducidos defectuosos (ref.10 peldaños)</t>
  </si>
  <si>
    <t>Sustitución de soporte patín de trinquete de transmisión principal</t>
  </si>
  <si>
    <t>Sustitución de tacos apoyo volteo inferior</t>
  </si>
  <si>
    <t>Sustitución de tramo cadena de peldaños (ref.10 peldaños, material suministrado por METRO)</t>
  </si>
  <si>
    <t>Sustitución de transmisión de pasamanos</t>
  </si>
  <si>
    <t>Instalación de brida mecanizada de fijacion y centrado de transmisiones de pasamanos (unidad)</t>
  </si>
  <si>
    <t>Sustitución de transmisión principal</t>
  </si>
  <si>
    <t>Sustitución de triángulo de transmisión de pasamanos (sin cambio de transmisión de pasamanos)</t>
  </si>
  <si>
    <t>Sustitución de triángulo de transmisión de pasamanos (con cambio de transmisión de pasamanos)</t>
  </si>
  <si>
    <t>Sustitución trinquete de la transmisión principal del circuito de peldaños</t>
  </si>
  <si>
    <t>Suministro y sustitución de tramo cadena de peldaños autolubricada 190 kN (ref.10 peldaños, material nuevo suministrado)</t>
  </si>
  <si>
    <t>PEL.11</t>
  </si>
  <si>
    <t>PEL.12</t>
  </si>
  <si>
    <t>PEL.13</t>
  </si>
  <si>
    <t>PEL.14</t>
  </si>
  <si>
    <t>PEL.15</t>
  </si>
  <si>
    <t>PEL.16</t>
  </si>
  <si>
    <t>PEL.17</t>
  </si>
  <si>
    <t>PEL.18</t>
  </si>
  <si>
    <t>PEL.19</t>
  </si>
  <si>
    <t>PEL.20</t>
  </si>
  <si>
    <t>PEL.21</t>
  </si>
  <si>
    <t>PEL.22</t>
  </si>
  <si>
    <t>GRM.25</t>
  </si>
  <si>
    <t>Sustitución grupo motorreductor 3C/4C completo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</si>
</sst>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" fontId="3" fillId="5" borderId="3" xfId="0" applyNumberFormat="1" applyFont="1" applyFill="1" applyBorder="1" applyAlignment="1">
      <alignment horizontal="center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center"/>
    </xf>
    <xf numFmtId="4" fontId="4" fillId="4" borderId="1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center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164" fontId="3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0" fillId="4" borderId="0" xfId="0" applyNumberFormat="1" applyFill="1"/>
    <xf numFmtId="4" fontId="3" fillId="4" borderId="0" xfId="0" applyNumberFormat="1" applyFont="1" applyFill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9" fontId="5" fillId="6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1"/>
  <sheetViews>
    <sheetView showGridLines="0" tabSelected="1" topLeftCell="A130" zoomScaleNormal="100" workbookViewId="0">
      <selection activeCell="H168" sqref="H168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72.42578125" customWidth="1"/>
    <col min="4" max="4" width="16.7109375" style="10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7" t="s">
        <v>1</v>
      </c>
    </row>
    <row r="2" spans="1:9" ht="15.75" thickBot="1" x14ac:dyDescent="0.3">
      <c r="A2" s="8" t="s">
        <v>2</v>
      </c>
      <c r="B2" s="9">
        <v>1</v>
      </c>
    </row>
    <row r="3" spans="1:9" ht="15" customHeight="1" thickBot="1" x14ac:dyDescent="0.3">
      <c r="A3" s="52" t="s">
        <v>3</v>
      </c>
      <c r="B3" s="53"/>
      <c r="C3" s="54"/>
      <c r="D3" s="11">
        <v>2314230.91</v>
      </c>
      <c r="E3" s="52" t="s">
        <v>4</v>
      </c>
      <c r="F3" s="53"/>
      <c r="G3" s="54"/>
      <c r="H3" s="12">
        <f>SUM(I:I)</f>
        <v>0</v>
      </c>
    </row>
    <row r="4" spans="1:9" ht="15" customHeight="1" thickBot="1" x14ac:dyDescent="0.3">
      <c r="A4" s="13" t="s">
        <v>5</v>
      </c>
      <c r="B4" s="14">
        <v>0.06</v>
      </c>
      <c r="C4" s="15" t="s">
        <v>6</v>
      </c>
      <c r="D4" s="16">
        <f>ROUND($D$3*B4,2)</f>
        <v>138853.85</v>
      </c>
      <c r="E4" s="17" t="s">
        <v>7</v>
      </c>
      <c r="F4" s="2">
        <v>0.06</v>
      </c>
      <c r="G4" s="15" t="s">
        <v>6</v>
      </c>
      <c r="H4" s="18">
        <f>ROUND($H$3*F4,2)</f>
        <v>0</v>
      </c>
    </row>
    <row r="5" spans="1:9" ht="15.75" thickBot="1" x14ac:dyDescent="0.3">
      <c r="A5" s="13" t="s">
        <v>8</v>
      </c>
      <c r="B5" s="14">
        <v>0.09</v>
      </c>
      <c r="C5" s="15" t="s">
        <v>9</v>
      </c>
      <c r="D5" s="16">
        <f>ROUND($D$3*B5,2)</f>
        <v>208280.78</v>
      </c>
      <c r="E5" s="17" t="s">
        <v>10</v>
      </c>
      <c r="F5" s="2">
        <v>0.09</v>
      </c>
      <c r="G5" s="15" t="s">
        <v>9</v>
      </c>
      <c r="H5" s="18">
        <f>ROUND($H$3*F5,2)</f>
        <v>0</v>
      </c>
    </row>
    <row r="6" spans="1:9" ht="15.75" thickBot="1" x14ac:dyDescent="0.3">
      <c r="A6" s="55" t="s">
        <v>11</v>
      </c>
      <c r="B6" s="56"/>
      <c r="C6" s="57"/>
      <c r="D6" s="16">
        <f>SUM(D3,D4,D5)</f>
        <v>2661365.54</v>
      </c>
      <c r="E6" s="55" t="s">
        <v>12</v>
      </c>
      <c r="F6" s="56"/>
      <c r="G6" s="57"/>
      <c r="H6" s="18">
        <f>SUM(H3,H4,H5)</f>
        <v>0</v>
      </c>
    </row>
    <row r="7" spans="1:9" ht="15.75" thickBot="1" x14ac:dyDescent="0.3">
      <c r="A7" s="19" t="s">
        <v>13</v>
      </c>
      <c r="B7" s="20">
        <v>0.21</v>
      </c>
      <c r="C7" s="15" t="s">
        <v>14</v>
      </c>
      <c r="D7" s="16">
        <f>ROUND($D$6*B7,2)</f>
        <v>558886.76</v>
      </c>
      <c r="E7" s="21" t="s">
        <v>13</v>
      </c>
      <c r="F7" s="22">
        <f>B7</f>
        <v>0.21</v>
      </c>
      <c r="G7" s="15" t="s">
        <v>14</v>
      </c>
      <c r="H7" s="18">
        <f>ROUND($H$6*F7,2)</f>
        <v>0</v>
      </c>
    </row>
    <row r="8" spans="1:9" ht="15.75" thickBot="1" x14ac:dyDescent="0.3">
      <c r="A8" s="58" t="s">
        <v>15</v>
      </c>
      <c r="B8" s="59"/>
      <c r="C8" s="60"/>
      <c r="D8" s="23">
        <f>SUM(D6:D7)</f>
        <v>3220252.3</v>
      </c>
      <c r="E8" s="58" t="s">
        <v>16</v>
      </c>
      <c r="F8" s="59"/>
      <c r="G8" s="60"/>
      <c r="H8" s="24">
        <f>SUM(H6:H7)</f>
        <v>0</v>
      </c>
    </row>
    <row r="9" spans="1:9" ht="15.75" thickBot="1" x14ac:dyDescent="0.3"/>
    <row r="10" spans="1:9" ht="15.75" thickBot="1" x14ac:dyDescent="0.3">
      <c r="A10" s="25"/>
      <c r="F10" s="50" t="s">
        <v>17</v>
      </c>
      <c r="G10" s="51"/>
      <c r="H10" s="50" t="s">
        <v>18</v>
      </c>
      <c r="I10" s="51"/>
    </row>
    <row r="11" spans="1:9" x14ac:dyDescent="0.25">
      <c r="A11" s="26" t="s">
        <v>19</v>
      </c>
      <c r="B11" s="26" t="s">
        <v>20</v>
      </c>
      <c r="C11" s="26" t="s">
        <v>21</v>
      </c>
      <c r="D11" s="27" t="s">
        <v>22</v>
      </c>
      <c r="E11" s="28" t="s">
        <v>23</v>
      </c>
      <c r="F11" s="28" t="s">
        <v>24</v>
      </c>
      <c r="G11" s="26" t="s">
        <v>25</v>
      </c>
      <c r="H11" s="26" t="s">
        <v>26</v>
      </c>
      <c r="I11" s="26" t="s">
        <v>27</v>
      </c>
    </row>
    <row r="12" spans="1:9" x14ac:dyDescent="0.25">
      <c r="A12" s="29" t="s">
        <v>28</v>
      </c>
      <c r="B12" s="29"/>
      <c r="C12" s="30" t="s">
        <v>139</v>
      </c>
      <c r="D12" s="31"/>
      <c r="E12" s="32"/>
      <c r="F12" s="32"/>
      <c r="G12" s="33"/>
      <c r="H12" s="32"/>
      <c r="I12" s="32"/>
    </row>
    <row r="13" spans="1:9" s="1" customFormat="1" x14ac:dyDescent="0.25">
      <c r="A13" s="34" t="s">
        <v>29</v>
      </c>
      <c r="B13" s="34" t="s">
        <v>60</v>
      </c>
      <c r="C13" s="35" t="s">
        <v>40</v>
      </c>
      <c r="D13" s="31"/>
      <c r="E13" s="32"/>
      <c r="F13" s="32"/>
      <c r="G13" s="33"/>
      <c r="H13" s="32"/>
      <c r="I13" s="32"/>
    </row>
    <row r="14" spans="1:9" ht="30" x14ac:dyDescent="0.25">
      <c r="A14" s="34" t="s">
        <v>29</v>
      </c>
      <c r="B14" s="36" t="s">
        <v>67</v>
      </c>
      <c r="C14" s="37" t="s">
        <v>140</v>
      </c>
      <c r="D14" s="38" t="s">
        <v>35</v>
      </c>
      <c r="E14" s="39">
        <v>6</v>
      </c>
      <c r="F14" s="32">
        <v>454.79</v>
      </c>
      <c r="G14" s="40">
        <f>ROUND(E14*F14,2)</f>
        <v>2728.74</v>
      </c>
      <c r="H14" s="3"/>
      <c r="I14" s="41">
        <f t="shared" ref="I14:I58" si="0">ROUND(E14*H14,2)</f>
        <v>0</v>
      </c>
    </row>
    <row r="15" spans="1:9" x14ac:dyDescent="0.25">
      <c r="A15" s="34" t="s">
        <v>29</v>
      </c>
      <c r="B15" s="36" t="s">
        <v>68</v>
      </c>
      <c r="C15" s="37" t="s">
        <v>141</v>
      </c>
      <c r="D15" s="38" t="s">
        <v>35</v>
      </c>
      <c r="E15" s="39">
        <v>6</v>
      </c>
      <c r="F15" s="32">
        <v>682.5</v>
      </c>
      <c r="G15" s="40">
        <f t="shared" ref="G15:G62" si="1">ROUND(E15*F15,2)</f>
        <v>4095</v>
      </c>
      <c r="H15" s="3"/>
      <c r="I15" s="41">
        <f t="shared" si="0"/>
        <v>0</v>
      </c>
    </row>
    <row r="16" spans="1:9" ht="30" x14ac:dyDescent="0.25">
      <c r="A16" s="34" t="s">
        <v>29</v>
      </c>
      <c r="B16" s="36" t="s">
        <v>69</v>
      </c>
      <c r="C16" s="37" t="s">
        <v>142</v>
      </c>
      <c r="D16" s="38" t="s">
        <v>35</v>
      </c>
      <c r="E16" s="39">
        <v>6</v>
      </c>
      <c r="F16" s="32">
        <v>423.01</v>
      </c>
      <c r="G16" s="40">
        <f t="shared" si="1"/>
        <v>2538.06</v>
      </c>
      <c r="H16" s="3"/>
      <c r="I16" s="41">
        <f t="shared" si="0"/>
        <v>0</v>
      </c>
    </row>
    <row r="17" spans="1:9" x14ac:dyDescent="0.25">
      <c r="A17" s="34" t="s">
        <v>29</v>
      </c>
      <c r="B17" s="36" t="s">
        <v>70</v>
      </c>
      <c r="C17" s="37" t="s">
        <v>143</v>
      </c>
      <c r="D17" s="38" t="s">
        <v>35</v>
      </c>
      <c r="E17" s="39">
        <v>14</v>
      </c>
      <c r="F17" s="32">
        <v>753.71</v>
      </c>
      <c r="G17" s="40">
        <f t="shared" si="1"/>
        <v>10551.94</v>
      </c>
      <c r="H17" s="3"/>
      <c r="I17" s="41">
        <f t="shared" si="0"/>
        <v>0</v>
      </c>
    </row>
    <row r="18" spans="1:9" x14ac:dyDescent="0.25">
      <c r="A18" s="34" t="s">
        <v>29</v>
      </c>
      <c r="B18" s="36" t="s">
        <v>71</v>
      </c>
      <c r="C18" s="37" t="s">
        <v>41</v>
      </c>
      <c r="D18" s="38" t="s">
        <v>35</v>
      </c>
      <c r="E18" s="39">
        <v>14</v>
      </c>
      <c r="F18" s="32">
        <v>87.1</v>
      </c>
      <c r="G18" s="40">
        <f t="shared" si="1"/>
        <v>1219.4000000000001</v>
      </c>
      <c r="H18" s="3"/>
      <c r="I18" s="41">
        <f t="shared" si="0"/>
        <v>0</v>
      </c>
    </row>
    <row r="19" spans="1:9" x14ac:dyDescent="0.25">
      <c r="A19" s="34" t="s">
        <v>29</v>
      </c>
      <c r="B19" s="36" t="s">
        <v>72</v>
      </c>
      <c r="C19" s="37" t="s">
        <v>144</v>
      </c>
      <c r="D19" s="38" t="s">
        <v>35</v>
      </c>
      <c r="E19" s="39">
        <v>20</v>
      </c>
      <c r="F19" s="32">
        <v>296.25</v>
      </c>
      <c r="G19" s="40">
        <f t="shared" si="1"/>
        <v>5925</v>
      </c>
      <c r="H19" s="3"/>
      <c r="I19" s="41">
        <f t="shared" si="0"/>
        <v>0</v>
      </c>
    </row>
    <row r="20" spans="1:9" x14ac:dyDescent="0.25">
      <c r="A20" s="34" t="s">
        <v>29</v>
      </c>
      <c r="B20" s="36" t="s">
        <v>73</v>
      </c>
      <c r="C20" s="37" t="s">
        <v>145</v>
      </c>
      <c r="D20" s="38" t="s">
        <v>35</v>
      </c>
      <c r="E20" s="39">
        <v>20</v>
      </c>
      <c r="F20" s="32">
        <v>203.2</v>
      </c>
      <c r="G20" s="40">
        <f t="shared" si="1"/>
        <v>4064</v>
      </c>
      <c r="H20" s="3"/>
      <c r="I20" s="41">
        <f t="shared" si="0"/>
        <v>0</v>
      </c>
    </row>
    <row r="21" spans="1:9" x14ac:dyDescent="0.25">
      <c r="A21" s="34" t="s">
        <v>29</v>
      </c>
      <c r="B21" s="36" t="s">
        <v>74</v>
      </c>
      <c r="C21" s="37" t="s">
        <v>146</v>
      </c>
      <c r="D21" s="38" t="s">
        <v>35</v>
      </c>
      <c r="E21" s="39">
        <v>14</v>
      </c>
      <c r="F21" s="32">
        <v>1479.23</v>
      </c>
      <c r="G21" s="40">
        <f t="shared" si="1"/>
        <v>20709.22</v>
      </c>
      <c r="H21" s="3"/>
      <c r="I21" s="41">
        <f t="shared" si="0"/>
        <v>0</v>
      </c>
    </row>
    <row r="22" spans="1:9" x14ac:dyDescent="0.25">
      <c r="A22" s="34" t="s">
        <v>29</v>
      </c>
      <c r="B22" s="36" t="s">
        <v>75</v>
      </c>
      <c r="C22" s="37" t="s">
        <v>147</v>
      </c>
      <c r="D22" s="38" t="s">
        <v>35</v>
      </c>
      <c r="E22" s="39">
        <v>10</v>
      </c>
      <c r="F22" s="32">
        <v>483.57</v>
      </c>
      <c r="G22" s="40">
        <f t="shared" si="1"/>
        <v>4835.7</v>
      </c>
      <c r="H22" s="3"/>
      <c r="I22" s="41">
        <f t="shared" si="0"/>
        <v>0</v>
      </c>
    </row>
    <row r="23" spans="1:9" x14ac:dyDescent="0.25">
      <c r="A23" s="34" t="s">
        <v>29</v>
      </c>
      <c r="B23" s="36" t="s">
        <v>76</v>
      </c>
      <c r="C23" s="37" t="s">
        <v>148</v>
      </c>
      <c r="D23" s="38" t="s">
        <v>35</v>
      </c>
      <c r="E23" s="39">
        <v>6</v>
      </c>
      <c r="F23" s="32">
        <v>2288.31</v>
      </c>
      <c r="G23" s="40">
        <f t="shared" si="1"/>
        <v>13729.86</v>
      </c>
      <c r="H23" s="3"/>
      <c r="I23" s="41">
        <f t="shared" si="0"/>
        <v>0</v>
      </c>
    </row>
    <row r="24" spans="1:9" x14ac:dyDescent="0.25">
      <c r="A24" s="34" t="s">
        <v>29</v>
      </c>
      <c r="B24" s="36" t="s">
        <v>77</v>
      </c>
      <c r="C24" s="37" t="s">
        <v>149</v>
      </c>
      <c r="D24" s="38" t="s">
        <v>35</v>
      </c>
      <c r="E24" s="39">
        <v>6</v>
      </c>
      <c r="F24" s="32">
        <v>3062.11</v>
      </c>
      <c r="G24" s="40">
        <f t="shared" si="1"/>
        <v>18372.66</v>
      </c>
      <c r="H24" s="3"/>
      <c r="I24" s="41">
        <f t="shared" si="0"/>
        <v>0</v>
      </c>
    </row>
    <row r="25" spans="1:9" x14ac:dyDescent="0.25">
      <c r="A25" s="34" t="s">
        <v>29</v>
      </c>
      <c r="B25" s="36" t="s">
        <v>78</v>
      </c>
      <c r="C25" s="37" t="s">
        <v>150</v>
      </c>
      <c r="D25" s="38" t="s">
        <v>35</v>
      </c>
      <c r="E25" s="39">
        <v>2</v>
      </c>
      <c r="F25" s="32">
        <v>4106.24</v>
      </c>
      <c r="G25" s="40">
        <f t="shared" si="1"/>
        <v>8212.48</v>
      </c>
      <c r="H25" s="3"/>
      <c r="I25" s="41">
        <f t="shared" si="0"/>
        <v>0</v>
      </c>
    </row>
    <row r="26" spans="1:9" x14ac:dyDescent="0.25">
      <c r="A26" s="34" t="s">
        <v>29</v>
      </c>
      <c r="B26" s="36" t="s">
        <v>79</v>
      </c>
      <c r="C26" s="37" t="s">
        <v>151</v>
      </c>
      <c r="D26" s="38" t="s">
        <v>35</v>
      </c>
      <c r="E26" s="39">
        <v>2</v>
      </c>
      <c r="F26" s="32">
        <v>2086.3000000000002</v>
      </c>
      <c r="G26" s="40">
        <f t="shared" si="1"/>
        <v>4172.6000000000004</v>
      </c>
      <c r="H26" s="3"/>
      <c r="I26" s="41">
        <f t="shared" si="0"/>
        <v>0</v>
      </c>
    </row>
    <row r="27" spans="1:9" x14ac:dyDescent="0.25">
      <c r="A27" s="34" t="s">
        <v>29</v>
      </c>
      <c r="B27" s="36" t="s">
        <v>80</v>
      </c>
      <c r="C27" s="37" t="s">
        <v>152</v>
      </c>
      <c r="D27" s="38" t="s">
        <v>35</v>
      </c>
      <c r="E27" s="39">
        <v>6</v>
      </c>
      <c r="F27" s="32">
        <v>290.37</v>
      </c>
      <c r="G27" s="40">
        <f t="shared" si="1"/>
        <v>1742.22</v>
      </c>
      <c r="H27" s="3"/>
      <c r="I27" s="41">
        <f t="shared" si="0"/>
        <v>0</v>
      </c>
    </row>
    <row r="28" spans="1:9" s="1" customFormat="1" x14ac:dyDescent="0.25">
      <c r="A28" s="34" t="s">
        <v>30</v>
      </c>
      <c r="B28" s="34" t="s">
        <v>61</v>
      </c>
      <c r="C28" s="35" t="s">
        <v>42</v>
      </c>
      <c r="D28" s="31" t="s">
        <v>34</v>
      </c>
      <c r="E28" s="32"/>
      <c r="F28" s="32"/>
      <c r="G28" s="33"/>
      <c r="H28" s="32"/>
      <c r="I28" s="32"/>
    </row>
    <row r="29" spans="1:9" ht="30" x14ac:dyDescent="0.25">
      <c r="A29" s="34" t="s">
        <v>30</v>
      </c>
      <c r="B29" s="36" t="s">
        <v>81</v>
      </c>
      <c r="C29" s="37" t="s">
        <v>153</v>
      </c>
      <c r="D29" s="38" t="s">
        <v>35</v>
      </c>
      <c r="E29" s="39">
        <v>10</v>
      </c>
      <c r="F29" s="32">
        <v>67.62</v>
      </c>
      <c r="G29" s="40">
        <f t="shared" si="1"/>
        <v>676.2</v>
      </c>
      <c r="H29" s="3"/>
      <c r="I29" s="41">
        <f t="shared" si="0"/>
        <v>0</v>
      </c>
    </row>
    <row r="30" spans="1:9" x14ac:dyDescent="0.25">
      <c r="A30" s="34" t="s">
        <v>30</v>
      </c>
      <c r="B30" s="36" t="s">
        <v>82</v>
      </c>
      <c r="C30" s="37" t="s">
        <v>154</v>
      </c>
      <c r="D30" s="38" t="s">
        <v>35</v>
      </c>
      <c r="E30" s="39">
        <v>10</v>
      </c>
      <c r="F30" s="32">
        <v>135.19999999999999</v>
      </c>
      <c r="G30" s="40">
        <f t="shared" si="1"/>
        <v>1352</v>
      </c>
      <c r="H30" s="3"/>
      <c r="I30" s="41">
        <f t="shared" si="0"/>
        <v>0</v>
      </c>
    </row>
    <row r="31" spans="1:9" ht="30" x14ac:dyDescent="0.25">
      <c r="A31" s="34" t="s">
        <v>30</v>
      </c>
      <c r="B31" s="36" t="s">
        <v>83</v>
      </c>
      <c r="C31" s="37" t="s">
        <v>155</v>
      </c>
      <c r="D31" s="38" t="s">
        <v>35</v>
      </c>
      <c r="E31" s="39">
        <v>10</v>
      </c>
      <c r="F31" s="32">
        <v>153.57</v>
      </c>
      <c r="G31" s="40">
        <f t="shared" si="1"/>
        <v>1535.7</v>
      </c>
      <c r="H31" s="3"/>
      <c r="I31" s="41">
        <f t="shared" si="0"/>
        <v>0</v>
      </c>
    </row>
    <row r="32" spans="1:9" ht="30" x14ac:dyDescent="0.25">
      <c r="A32" s="34" t="s">
        <v>30</v>
      </c>
      <c r="B32" s="36" t="s">
        <v>84</v>
      </c>
      <c r="C32" s="37" t="s">
        <v>156</v>
      </c>
      <c r="D32" s="38" t="s">
        <v>35</v>
      </c>
      <c r="E32" s="39">
        <v>10</v>
      </c>
      <c r="F32" s="32">
        <v>153.57</v>
      </c>
      <c r="G32" s="40">
        <f t="shared" si="1"/>
        <v>1535.7</v>
      </c>
      <c r="H32" s="3"/>
      <c r="I32" s="41">
        <f t="shared" si="0"/>
        <v>0</v>
      </c>
    </row>
    <row r="33" spans="1:9" ht="30" x14ac:dyDescent="0.25">
      <c r="A33" s="34" t="s">
        <v>30</v>
      </c>
      <c r="B33" s="36" t="s">
        <v>85</v>
      </c>
      <c r="C33" s="37" t="s">
        <v>157</v>
      </c>
      <c r="D33" s="38" t="s">
        <v>35</v>
      </c>
      <c r="E33" s="39">
        <v>10</v>
      </c>
      <c r="F33" s="32">
        <v>132.38999999999999</v>
      </c>
      <c r="G33" s="40">
        <f t="shared" si="1"/>
        <v>1323.9</v>
      </c>
      <c r="H33" s="3"/>
      <c r="I33" s="41">
        <f t="shared" si="0"/>
        <v>0</v>
      </c>
    </row>
    <row r="34" spans="1:9" ht="30" x14ac:dyDescent="0.25">
      <c r="A34" s="34" t="s">
        <v>30</v>
      </c>
      <c r="B34" s="36" t="s">
        <v>86</v>
      </c>
      <c r="C34" s="37" t="s">
        <v>158</v>
      </c>
      <c r="D34" s="38" t="s">
        <v>35</v>
      </c>
      <c r="E34" s="39">
        <v>10</v>
      </c>
      <c r="F34" s="32">
        <v>142.97999999999999</v>
      </c>
      <c r="G34" s="40">
        <f t="shared" si="1"/>
        <v>1429.8</v>
      </c>
      <c r="H34" s="3"/>
      <c r="I34" s="41">
        <f t="shared" si="0"/>
        <v>0</v>
      </c>
    </row>
    <row r="35" spans="1:9" x14ac:dyDescent="0.25">
      <c r="A35" s="34" t="s">
        <v>30</v>
      </c>
      <c r="B35" s="36" t="s">
        <v>87</v>
      </c>
      <c r="C35" s="37" t="s">
        <v>159</v>
      </c>
      <c r="D35" s="38" t="s">
        <v>35</v>
      </c>
      <c r="E35" s="39">
        <v>14</v>
      </c>
      <c r="F35" s="32">
        <v>124.04</v>
      </c>
      <c r="G35" s="40">
        <f t="shared" ref="G35:G48" si="2">ROUND(E35*F35,2)</f>
        <v>1736.56</v>
      </c>
      <c r="H35" s="3"/>
      <c r="I35" s="41">
        <f t="shared" ref="I35:I48" si="3">ROUND(E35*H35,2)</f>
        <v>0</v>
      </c>
    </row>
    <row r="36" spans="1:9" x14ac:dyDescent="0.25">
      <c r="A36" s="34" t="s">
        <v>30</v>
      </c>
      <c r="B36" s="36" t="s">
        <v>88</v>
      </c>
      <c r="C36" s="37" t="s">
        <v>160</v>
      </c>
      <c r="D36" s="38" t="s">
        <v>35</v>
      </c>
      <c r="E36" s="39">
        <v>6</v>
      </c>
      <c r="F36" s="32">
        <v>81.03</v>
      </c>
      <c r="G36" s="40">
        <f t="shared" si="2"/>
        <v>486.18</v>
      </c>
      <c r="H36" s="3"/>
      <c r="I36" s="41">
        <f t="shared" si="3"/>
        <v>0</v>
      </c>
    </row>
    <row r="37" spans="1:9" ht="30" x14ac:dyDescent="0.25">
      <c r="A37" s="34" t="s">
        <v>30</v>
      </c>
      <c r="B37" s="36" t="s">
        <v>89</v>
      </c>
      <c r="C37" s="37" t="s">
        <v>161</v>
      </c>
      <c r="D37" s="38" t="s">
        <v>35</v>
      </c>
      <c r="E37" s="39">
        <v>6</v>
      </c>
      <c r="F37" s="32">
        <v>425.81</v>
      </c>
      <c r="G37" s="40">
        <f t="shared" si="2"/>
        <v>2554.86</v>
      </c>
      <c r="H37" s="3"/>
      <c r="I37" s="41">
        <f t="shared" si="3"/>
        <v>0</v>
      </c>
    </row>
    <row r="38" spans="1:9" ht="30" x14ac:dyDescent="0.25">
      <c r="A38" s="34" t="s">
        <v>30</v>
      </c>
      <c r="B38" s="36" t="s">
        <v>90</v>
      </c>
      <c r="C38" s="37" t="s">
        <v>162</v>
      </c>
      <c r="D38" s="38" t="s">
        <v>35</v>
      </c>
      <c r="E38" s="39">
        <v>9</v>
      </c>
      <c r="F38" s="32">
        <v>446.06</v>
      </c>
      <c r="G38" s="40">
        <f t="shared" si="2"/>
        <v>4014.54</v>
      </c>
      <c r="H38" s="3"/>
      <c r="I38" s="41">
        <f t="shared" si="3"/>
        <v>0</v>
      </c>
    </row>
    <row r="39" spans="1:9" x14ac:dyDescent="0.25">
      <c r="A39" s="34" t="s">
        <v>30</v>
      </c>
      <c r="B39" s="36" t="s">
        <v>91</v>
      </c>
      <c r="C39" s="37" t="s">
        <v>43</v>
      </c>
      <c r="D39" s="38" t="s">
        <v>35</v>
      </c>
      <c r="E39" s="39">
        <v>14</v>
      </c>
      <c r="F39" s="32">
        <v>1056.8499999999999</v>
      </c>
      <c r="G39" s="40">
        <f t="shared" si="2"/>
        <v>14795.9</v>
      </c>
      <c r="H39" s="3"/>
      <c r="I39" s="41">
        <f t="shared" si="3"/>
        <v>0</v>
      </c>
    </row>
    <row r="40" spans="1:9" x14ac:dyDescent="0.25">
      <c r="A40" s="34" t="s">
        <v>30</v>
      </c>
      <c r="B40" s="36" t="s">
        <v>92</v>
      </c>
      <c r="C40" s="37" t="s">
        <v>44</v>
      </c>
      <c r="D40" s="38" t="s">
        <v>35</v>
      </c>
      <c r="E40" s="39">
        <v>14</v>
      </c>
      <c r="F40" s="32">
        <v>1063.8</v>
      </c>
      <c r="G40" s="40">
        <f t="shared" si="2"/>
        <v>14893.2</v>
      </c>
      <c r="H40" s="3"/>
      <c r="I40" s="41">
        <f t="shared" si="3"/>
        <v>0</v>
      </c>
    </row>
    <row r="41" spans="1:9" ht="30" x14ac:dyDescent="0.25">
      <c r="A41" s="34" t="s">
        <v>30</v>
      </c>
      <c r="B41" s="36" t="s">
        <v>93</v>
      </c>
      <c r="C41" s="37" t="s">
        <v>163</v>
      </c>
      <c r="D41" s="38" t="s">
        <v>35</v>
      </c>
      <c r="E41" s="39">
        <v>14</v>
      </c>
      <c r="F41" s="32">
        <v>330.94</v>
      </c>
      <c r="G41" s="40">
        <f t="shared" si="2"/>
        <v>4633.16</v>
      </c>
      <c r="H41" s="3"/>
      <c r="I41" s="41">
        <f t="shared" si="3"/>
        <v>0</v>
      </c>
    </row>
    <row r="42" spans="1:9" x14ac:dyDescent="0.25">
      <c r="A42" s="34" t="s">
        <v>30</v>
      </c>
      <c r="B42" s="36" t="s">
        <v>94</v>
      </c>
      <c r="C42" s="37" t="s">
        <v>164</v>
      </c>
      <c r="D42" s="38" t="s">
        <v>35</v>
      </c>
      <c r="E42" s="39">
        <v>14</v>
      </c>
      <c r="F42" s="32">
        <v>84.06</v>
      </c>
      <c r="G42" s="40">
        <f t="shared" si="2"/>
        <v>1176.8399999999999</v>
      </c>
      <c r="H42" s="3"/>
      <c r="I42" s="41">
        <f t="shared" si="3"/>
        <v>0</v>
      </c>
    </row>
    <row r="43" spans="1:9" x14ac:dyDescent="0.25">
      <c r="A43" s="34" t="s">
        <v>30</v>
      </c>
      <c r="B43" s="36" t="s">
        <v>95</v>
      </c>
      <c r="C43" s="37" t="s">
        <v>165</v>
      </c>
      <c r="D43" s="38" t="s">
        <v>35</v>
      </c>
      <c r="E43" s="39">
        <v>14</v>
      </c>
      <c r="F43" s="32">
        <v>91.17</v>
      </c>
      <c r="G43" s="40">
        <f t="shared" si="2"/>
        <v>1276.3800000000001</v>
      </c>
      <c r="H43" s="3"/>
      <c r="I43" s="41">
        <f t="shared" si="3"/>
        <v>0</v>
      </c>
    </row>
    <row r="44" spans="1:9" x14ac:dyDescent="0.25">
      <c r="A44" s="34" t="s">
        <v>30</v>
      </c>
      <c r="B44" s="36" t="s">
        <v>96</v>
      </c>
      <c r="C44" s="37" t="s">
        <v>166</v>
      </c>
      <c r="D44" s="38" t="s">
        <v>35</v>
      </c>
      <c r="E44" s="39">
        <v>10</v>
      </c>
      <c r="F44" s="32">
        <v>110.75</v>
      </c>
      <c r="G44" s="40">
        <f t="shared" si="2"/>
        <v>1107.5</v>
      </c>
      <c r="H44" s="3"/>
      <c r="I44" s="41">
        <f t="shared" si="3"/>
        <v>0</v>
      </c>
    </row>
    <row r="45" spans="1:9" x14ac:dyDescent="0.25">
      <c r="A45" s="34" t="s">
        <v>30</v>
      </c>
      <c r="B45" s="36" t="s">
        <v>97</v>
      </c>
      <c r="C45" s="37" t="s">
        <v>167</v>
      </c>
      <c r="D45" s="38" t="s">
        <v>35</v>
      </c>
      <c r="E45" s="39">
        <v>15</v>
      </c>
      <c r="F45" s="32">
        <v>57.1</v>
      </c>
      <c r="G45" s="40">
        <f t="shared" si="2"/>
        <v>856.5</v>
      </c>
      <c r="H45" s="3"/>
      <c r="I45" s="41">
        <f t="shared" si="3"/>
        <v>0</v>
      </c>
    </row>
    <row r="46" spans="1:9" ht="30" x14ac:dyDescent="0.25">
      <c r="A46" s="34" t="s">
        <v>30</v>
      </c>
      <c r="B46" s="36" t="s">
        <v>98</v>
      </c>
      <c r="C46" s="37" t="s">
        <v>45</v>
      </c>
      <c r="D46" s="38" t="s">
        <v>35</v>
      </c>
      <c r="E46" s="39">
        <v>14</v>
      </c>
      <c r="F46" s="32">
        <v>218.9</v>
      </c>
      <c r="G46" s="40">
        <f t="shared" si="2"/>
        <v>3064.6</v>
      </c>
      <c r="H46" s="3"/>
      <c r="I46" s="41">
        <f t="shared" si="3"/>
        <v>0</v>
      </c>
    </row>
    <row r="47" spans="1:9" ht="30" x14ac:dyDescent="0.25">
      <c r="A47" s="34" t="s">
        <v>30</v>
      </c>
      <c r="B47" s="36" t="s">
        <v>99</v>
      </c>
      <c r="C47" s="37" t="s">
        <v>46</v>
      </c>
      <c r="D47" s="38" t="s">
        <v>35</v>
      </c>
      <c r="E47" s="39">
        <v>6</v>
      </c>
      <c r="F47" s="32">
        <v>604.48</v>
      </c>
      <c r="G47" s="40">
        <f t="shared" si="2"/>
        <v>3626.88</v>
      </c>
      <c r="H47" s="3"/>
      <c r="I47" s="41">
        <f t="shared" si="3"/>
        <v>0</v>
      </c>
    </row>
    <row r="48" spans="1:9" ht="30" x14ac:dyDescent="0.25">
      <c r="A48" s="34" t="s">
        <v>30</v>
      </c>
      <c r="B48" s="36" t="s">
        <v>100</v>
      </c>
      <c r="C48" s="37" t="s">
        <v>168</v>
      </c>
      <c r="D48" s="38" t="s">
        <v>35</v>
      </c>
      <c r="E48" s="39">
        <v>6</v>
      </c>
      <c r="F48" s="32">
        <v>1239</v>
      </c>
      <c r="G48" s="40">
        <f t="shared" si="2"/>
        <v>7434</v>
      </c>
      <c r="H48" s="3"/>
      <c r="I48" s="41">
        <f t="shared" si="3"/>
        <v>0</v>
      </c>
    </row>
    <row r="49" spans="1:9" x14ac:dyDescent="0.25">
      <c r="A49" s="34" t="s">
        <v>30</v>
      </c>
      <c r="B49" s="36" t="s">
        <v>183</v>
      </c>
      <c r="C49" s="37" t="s">
        <v>169</v>
      </c>
      <c r="D49" s="38" t="s">
        <v>35</v>
      </c>
      <c r="E49" s="39">
        <v>17</v>
      </c>
      <c r="F49" s="32">
        <v>252.43</v>
      </c>
      <c r="G49" s="40">
        <f t="shared" si="1"/>
        <v>4291.3100000000004</v>
      </c>
      <c r="H49" s="3"/>
      <c r="I49" s="41">
        <f t="shared" si="0"/>
        <v>0</v>
      </c>
    </row>
    <row r="50" spans="1:9" x14ac:dyDescent="0.25">
      <c r="A50" s="34" t="s">
        <v>30</v>
      </c>
      <c r="B50" s="36" t="s">
        <v>184</v>
      </c>
      <c r="C50" s="37" t="s">
        <v>170</v>
      </c>
      <c r="D50" s="38" t="s">
        <v>35</v>
      </c>
      <c r="E50" s="39">
        <v>14</v>
      </c>
      <c r="F50" s="32">
        <v>61.17</v>
      </c>
      <c r="G50" s="40">
        <f t="shared" si="1"/>
        <v>856.38</v>
      </c>
      <c r="H50" s="3"/>
      <c r="I50" s="41">
        <f t="shared" si="0"/>
        <v>0</v>
      </c>
    </row>
    <row r="51" spans="1:9" x14ac:dyDescent="0.25">
      <c r="A51" s="34" t="s">
        <v>30</v>
      </c>
      <c r="B51" s="36" t="s">
        <v>185</v>
      </c>
      <c r="C51" s="37" t="s">
        <v>171</v>
      </c>
      <c r="D51" s="38" t="s">
        <v>35</v>
      </c>
      <c r="E51" s="39">
        <v>6</v>
      </c>
      <c r="F51" s="32">
        <v>222.89</v>
      </c>
      <c r="G51" s="40">
        <f t="shared" si="1"/>
        <v>1337.34</v>
      </c>
      <c r="H51" s="3"/>
      <c r="I51" s="41">
        <f t="shared" si="0"/>
        <v>0</v>
      </c>
    </row>
    <row r="52" spans="1:9" x14ac:dyDescent="0.25">
      <c r="A52" s="34" t="s">
        <v>30</v>
      </c>
      <c r="B52" s="36" t="s">
        <v>186</v>
      </c>
      <c r="C52" s="37" t="s">
        <v>172</v>
      </c>
      <c r="D52" s="38" t="s">
        <v>35</v>
      </c>
      <c r="E52" s="39">
        <v>6</v>
      </c>
      <c r="F52" s="32">
        <v>1068.29</v>
      </c>
      <c r="G52" s="40">
        <f t="shared" si="1"/>
        <v>6409.74</v>
      </c>
      <c r="H52" s="3"/>
      <c r="I52" s="41">
        <f t="shared" si="0"/>
        <v>0</v>
      </c>
    </row>
    <row r="53" spans="1:9" x14ac:dyDescent="0.25">
      <c r="A53" s="34" t="s">
        <v>30</v>
      </c>
      <c r="B53" s="36" t="s">
        <v>187</v>
      </c>
      <c r="C53" s="37" t="s">
        <v>173</v>
      </c>
      <c r="D53" s="38" t="s">
        <v>35</v>
      </c>
      <c r="E53" s="39">
        <v>6</v>
      </c>
      <c r="F53" s="32">
        <v>92.7</v>
      </c>
      <c r="G53" s="40">
        <f t="shared" si="1"/>
        <v>556.20000000000005</v>
      </c>
      <c r="H53" s="3"/>
      <c r="I53" s="41">
        <f t="shared" si="0"/>
        <v>0</v>
      </c>
    </row>
    <row r="54" spans="1:9" x14ac:dyDescent="0.25">
      <c r="A54" s="34" t="s">
        <v>30</v>
      </c>
      <c r="B54" s="36" t="s">
        <v>188</v>
      </c>
      <c r="C54" s="37" t="s">
        <v>174</v>
      </c>
      <c r="D54" s="38" t="s">
        <v>35</v>
      </c>
      <c r="E54" s="39">
        <v>6</v>
      </c>
      <c r="F54" s="32">
        <v>117.47</v>
      </c>
      <c r="G54" s="40">
        <f t="shared" si="1"/>
        <v>704.82</v>
      </c>
      <c r="H54" s="3"/>
      <c r="I54" s="41">
        <f t="shared" si="0"/>
        <v>0</v>
      </c>
    </row>
    <row r="55" spans="1:9" x14ac:dyDescent="0.25">
      <c r="A55" s="34" t="s">
        <v>30</v>
      </c>
      <c r="B55" s="36" t="s">
        <v>189</v>
      </c>
      <c r="C55" s="37" t="s">
        <v>175</v>
      </c>
      <c r="D55" s="38" t="s">
        <v>35</v>
      </c>
      <c r="E55" s="39">
        <v>10</v>
      </c>
      <c r="F55" s="32">
        <v>294.38</v>
      </c>
      <c r="G55" s="40">
        <f t="shared" si="1"/>
        <v>2943.8</v>
      </c>
      <c r="H55" s="3"/>
      <c r="I55" s="41">
        <f t="shared" si="0"/>
        <v>0</v>
      </c>
    </row>
    <row r="56" spans="1:9" ht="30" x14ac:dyDescent="0.25">
      <c r="A56" s="34" t="s">
        <v>30</v>
      </c>
      <c r="B56" s="36" t="s">
        <v>190</v>
      </c>
      <c r="C56" s="37" t="s">
        <v>176</v>
      </c>
      <c r="D56" s="38" t="s">
        <v>35</v>
      </c>
      <c r="E56" s="39">
        <v>6</v>
      </c>
      <c r="F56" s="32">
        <v>214.86</v>
      </c>
      <c r="G56" s="40">
        <f t="shared" si="1"/>
        <v>1289.1600000000001</v>
      </c>
      <c r="H56" s="3"/>
      <c r="I56" s="41">
        <f t="shared" si="0"/>
        <v>0</v>
      </c>
    </row>
    <row r="57" spans="1:9" x14ac:dyDescent="0.25">
      <c r="A57" s="34" t="s">
        <v>30</v>
      </c>
      <c r="B57" s="36" t="s">
        <v>191</v>
      </c>
      <c r="C57" s="37" t="s">
        <v>177</v>
      </c>
      <c r="D57" s="38" t="s">
        <v>35</v>
      </c>
      <c r="E57" s="39">
        <v>14</v>
      </c>
      <c r="F57" s="32">
        <v>257.87</v>
      </c>
      <c r="G57" s="40">
        <f t="shared" si="1"/>
        <v>3610.18</v>
      </c>
      <c r="H57" s="3"/>
      <c r="I57" s="41">
        <f t="shared" si="0"/>
        <v>0</v>
      </c>
    </row>
    <row r="58" spans="1:9" x14ac:dyDescent="0.25">
      <c r="A58" s="34" t="s">
        <v>30</v>
      </c>
      <c r="B58" s="36" t="s">
        <v>192</v>
      </c>
      <c r="C58" s="37" t="s">
        <v>178</v>
      </c>
      <c r="D58" s="38" t="s">
        <v>35</v>
      </c>
      <c r="E58" s="39">
        <v>6</v>
      </c>
      <c r="F58" s="32">
        <v>257.12</v>
      </c>
      <c r="G58" s="40">
        <f t="shared" si="1"/>
        <v>1542.72</v>
      </c>
      <c r="H58" s="3"/>
      <c r="I58" s="41">
        <f t="shared" si="0"/>
        <v>0</v>
      </c>
    </row>
    <row r="59" spans="1:9" x14ac:dyDescent="0.25">
      <c r="A59" s="34" t="s">
        <v>30</v>
      </c>
      <c r="B59" s="36" t="s">
        <v>193</v>
      </c>
      <c r="C59" s="37" t="s">
        <v>179</v>
      </c>
      <c r="D59" s="38" t="s">
        <v>35</v>
      </c>
      <c r="E59" s="39">
        <v>14</v>
      </c>
      <c r="F59" s="32">
        <v>681.7</v>
      </c>
      <c r="G59" s="40">
        <f t="shared" si="1"/>
        <v>9543.7999999999993</v>
      </c>
      <c r="H59" s="3"/>
      <c r="I59" s="41">
        <f t="shared" ref="I59:I62" si="4">ROUND(E59*H59,2)</f>
        <v>0</v>
      </c>
    </row>
    <row r="60" spans="1:9" x14ac:dyDescent="0.25">
      <c r="A60" s="34" t="s">
        <v>30</v>
      </c>
      <c r="B60" s="36" t="s">
        <v>194</v>
      </c>
      <c r="C60" s="37" t="s">
        <v>180</v>
      </c>
      <c r="D60" s="38" t="s">
        <v>35</v>
      </c>
      <c r="E60" s="39">
        <v>6</v>
      </c>
      <c r="F60" s="32">
        <v>968.71</v>
      </c>
      <c r="G60" s="40">
        <f t="shared" si="1"/>
        <v>5812.26</v>
      </c>
      <c r="H60" s="3"/>
      <c r="I60" s="41">
        <f t="shared" si="4"/>
        <v>0</v>
      </c>
    </row>
    <row r="61" spans="1:9" x14ac:dyDescent="0.25">
      <c r="A61" s="34" t="s">
        <v>30</v>
      </c>
      <c r="B61" s="36" t="s">
        <v>195</v>
      </c>
      <c r="C61" s="37" t="s">
        <v>181</v>
      </c>
      <c r="D61" s="38" t="s">
        <v>35</v>
      </c>
      <c r="E61" s="39">
        <v>6</v>
      </c>
      <c r="F61" s="32">
        <v>811.55</v>
      </c>
      <c r="G61" s="40">
        <f t="shared" si="1"/>
        <v>4869.3</v>
      </c>
      <c r="H61" s="3"/>
      <c r="I61" s="41">
        <f t="shared" si="4"/>
        <v>0</v>
      </c>
    </row>
    <row r="62" spans="1:9" x14ac:dyDescent="0.25">
      <c r="A62" s="34" t="s">
        <v>30</v>
      </c>
      <c r="B62" s="36" t="s">
        <v>196</v>
      </c>
      <c r="C62" s="37" t="s">
        <v>182</v>
      </c>
      <c r="D62" s="38" t="s">
        <v>35</v>
      </c>
      <c r="E62" s="39">
        <v>14</v>
      </c>
      <c r="F62" s="32">
        <v>100.85</v>
      </c>
      <c r="G62" s="40">
        <f t="shared" si="1"/>
        <v>1411.9</v>
      </c>
      <c r="H62" s="3"/>
      <c r="I62" s="41">
        <f t="shared" si="4"/>
        <v>0</v>
      </c>
    </row>
    <row r="63" spans="1:9" s="1" customFormat="1" x14ac:dyDescent="0.25">
      <c r="A63" s="34" t="s">
        <v>37</v>
      </c>
      <c r="B63" s="34" t="s">
        <v>62</v>
      </c>
      <c r="C63" s="35" t="s">
        <v>47</v>
      </c>
      <c r="D63" s="31" t="s">
        <v>34</v>
      </c>
      <c r="E63" s="32"/>
      <c r="F63" s="32"/>
      <c r="G63" s="33"/>
      <c r="H63" s="32"/>
      <c r="I63" s="32"/>
    </row>
    <row r="64" spans="1:9" x14ac:dyDescent="0.25">
      <c r="A64" s="34" t="s">
        <v>37</v>
      </c>
      <c r="B64" s="36" t="s">
        <v>101</v>
      </c>
      <c r="C64" s="37" t="s">
        <v>197</v>
      </c>
      <c r="D64" s="38" t="s">
        <v>35</v>
      </c>
      <c r="E64" s="39">
        <v>14</v>
      </c>
      <c r="F64" s="32">
        <v>338.1</v>
      </c>
      <c r="G64" s="40">
        <f t="shared" ref="G64:G120" si="5">ROUND(E64*F64,2)</f>
        <v>4733.3999999999996</v>
      </c>
      <c r="H64" s="3"/>
      <c r="I64" s="41">
        <f t="shared" ref="I64:I151" si="6">ROUND(E64*H64,2)</f>
        <v>0</v>
      </c>
    </row>
    <row r="65" spans="1:9" x14ac:dyDescent="0.25">
      <c r="A65" s="34" t="s">
        <v>37</v>
      </c>
      <c r="B65" s="36" t="s">
        <v>102</v>
      </c>
      <c r="C65" s="37" t="s">
        <v>198</v>
      </c>
      <c r="D65" s="38" t="s">
        <v>35</v>
      </c>
      <c r="E65" s="39">
        <v>10</v>
      </c>
      <c r="F65" s="32">
        <v>67.430000000000007</v>
      </c>
      <c r="G65" s="40">
        <f t="shared" si="5"/>
        <v>674.3</v>
      </c>
      <c r="H65" s="3"/>
      <c r="I65" s="41">
        <f t="shared" si="6"/>
        <v>0</v>
      </c>
    </row>
    <row r="66" spans="1:9" x14ac:dyDescent="0.25">
      <c r="A66" s="34" t="s">
        <v>37</v>
      </c>
      <c r="B66" s="36" t="s">
        <v>105</v>
      </c>
      <c r="C66" s="37" t="s">
        <v>199</v>
      </c>
      <c r="D66" s="38" t="s">
        <v>35</v>
      </c>
      <c r="E66" s="39">
        <v>14</v>
      </c>
      <c r="F66" s="32">
        <v>84.89</v>
      </c>
      <c r="G66" s="40">
        <f t="shared" si="5"/>
        <v>1188.46</v>
      </c>
      <c r="H66" s="3"/>
      <c r="I66" s="41">
        <f t="shared" si="6"/>
        <v>0</v>
      </c>
    </row>
    <row r="67" spans="1:9" x14ac:dyDescent="0.25">
      <c r="A67" s="34" t="s">
        <v>37</v>
      </c>
      <c r="B67" s="36" t="s">
        <v>103</v>
      </c>
      <c r="C67" s="37" t="s">
        <v>200</v>
      </c>
      <c r="D67" s="38" t="s">
        <v>35</v>
      </c>
      <c r="E67" s="39">
        <v>14</v>
      </c>
      <c r="F67" s="32">
        <v>105.58</v>
      </c>
      <c r="G67" s="40">
        <f t="shared" si="5"/>
        <v>1478.12</v>
      </c>
      <c r="H67" s="3"/>
      <c r="I67" s="41">
        <f t="shared" si="6"/>
        <v>0</v>
      </c>
    </row>
    <row r="68" spans="1:9" ht="30" x14ac:dyDescent="0.25">
      <c r="A68" s="34" t="s">
        <v>37</v>
      </c>
      <c r="B68" s="36" t="s">
        <v>104</v>
      </c>
      <c r="C68" s="37" t="s">
        <v>201</v>
      </c>
      <c r="D68" s="38" t="s">
        <v>35</v>
      </c>
      <c r="E68" s="39">
        <v>6</v>
      </c>
      <c r="F68" s="32">
        <v>544.39</v>
      </c>
      <c r="G68" s="40">
        <f t="shared" si="5"/>
        <v>3266.34</v>
      </c>
      <c r="H68" s="3"/>
      <c r="I68" s="41">
        <f t="shared" si="6"/>
        <v>0</v>
      </c>
    </row>
    <row r="69" spans="1:9" x14ac:dyDescent="0.25">
      <c r="A69" s="34" t="s">
        <v>37</v>
      </c>
      <c r="B69" s="36" t="s">
        <v>106</v>
      </c>
      <c r="C69" s="37" t="s">
        <v>202</v>
      </c>
      <c r="D69" s="38" t="s">
        <v>35</v>
      </c>
      <c r="E69" s="39">
        <v>14</v>
      </c>
      <c r="F69" s="32">
        <v>132.94</v>
      </c>
      <c r="G69" s="40">
        <f t="shared" si="5"/>
        <v>1861.16</v>
      </c>
      <c r="H69" s="3"/>
      <c r="I69" s="41">
        <f t="shared" si="6"/>
        <v>0</v>
      </c>
    </row>
    <row r="70" spans="1:9" x14ac:dyDescent="0.25">
      <c r="A70" s="34" t="s">
        <v>37</v>
      </c>
      <c r="B70" s="36" t="s">
        <v>107</v>
      </c>
      <c r="C70" s="37" t="s">
        <v>203</v>
      </c>
      <c r="D70" s="38" t="s">
        <v>35</v>
      </c>
      <c r="E70" s="39">
        <v>14</v>
      </c>
      <c r="F70" s="32">
        <v>62.48</v>
      </c>
      <c r="G70" s="40">
        <f t="shared" si="5"/>
        <v>874.72</v>
      </c>
      <c r="H70" s="3"/>
      <c r="I70" s="41">
        <f t="shared" si="6"/>
        <v>0</v>
      </c>
    </row>
    <row r="71" spans="1:9" x14ac:dyDescent="0.25">
      <c r="A71" s="34" t="s">
        <v>37</v>
      </c>
      <c r="B71" s="36" t="s">
        <v>108</v>
      </c>
      <c r="C71" s="37" t="s">
        <v>204</v>
      </c>
      <c r="D71" s="38" t="s">
        <v>35</v>
      </c>
      <c r="E71" s="39">
        <v>24</v>
      </c>
      <c r="F71" s="32">
        <v>61.5</v>
      </c>
      <c r="G71" s="40">
        <f t="shared" si="5"/>
        <v>1476</v>
      </c>
      <c r="H71" s="3"/>
      <c r="I71" s="41">
        <f t="shared" si="6"/>
        <v>0</v>
      </c>
    </row>
    <row r="72" spans="1:9" x14ac:dyDescent="0.25">
      <c r="A72" s="34" t="s">
        <v>37</v>
      </c>
      <c r="B72" s="36" t="s">
        <v>218</v>
      </c>
      <c r="C72" s="37" t="s">
        <v>205</v>
      </c>
      <c r="D72" s="38" t="s">
        <v>35</v>
      </c>
      <c r="E72" s="39">
        <v>14</v>
      </c>
      <c r="F72" s="32">
        <v>282.58</v>
      </c>
      <c r="G72" s="40">
        <f t="shared" ref="G72:G79" si="7">ROUND(E72*F72,2)</f>
        <v>3956.12</v>
      </c>
      <c r="H72" s="3"/>
      <c r="I72" s="41">
        <f t="shared" ref="I72:I79" si="8">ROUND(E72*H72,2)</f>
        <v>0</v>
      </c>
    </row>
    <row r="73" spans="1:9" x14ac:dyDescent="0.25">
      <c r="A73" s="34" t="s">
        <v>37</v>
      </c>
      <c r="B73" s="36" t="s">
        <v>219</v>
      </c>
      <c r="C73" s="37" t="s">
        <v>206</v>
      </c>
      <c r="D73" s="38" t="s">
        <v>35</v>
      </c>
      <c r="E73" s="39">
        <v>14</v>
      </c>
      <c r="F73" s="32">
        <v>215.41</v>
      </c>
      <c r="G73" s="40">
        <f t="shared" si="7"/>
        <v>3015.74</v>
      </c>
      <c r="H73" s="3"/>
      <c r="I73" s="41">
        <f t="shared" si="8"/>
        <v>0</v>
      </c>
    </row>
    <row r="74" spans="1:9" x14ac:dyDescent="0.25">
      <c r="A74" s="34" t="s">
        <v>37</v>
      </c>
      <c r="B74" s="36" t="s">
        <v>220</v>
      </c>
      <c r="C74" s="37" t="s">
        <v>207</v>
      </c>
      <c r="D74" s="38" t="s">
        <v>35</v>
      </c>
      <c r="E74" s="39">
        <v>14</v>
      </c>
      <c r="F74" s="32">
        <v>639.41</v>
      </c>
      <c r="G74" s="40">
        <f t="shared" si="7"/>
        <v>8951.74</v>
      </c>
      <c r="H74" s="3"/>
      <c r="I74" s="41">
        <f t="shared" si="8"/>
        <v>0</v>
      </c>
    </row>
    <row r="75" spans="1:9" x14ac:dyDescent="0.25">
      <c r="A75" s="34" t="s">
        <v>37</v>
      </c>
      <c r="B75" s="36" t="s">
        <v>221</v>
      </c>
      <c r="C75" s="37" t="s">
        <v>48</v>
      </c>
      <c r="D75" s="38" t="s">
        <v>35</v>
      </c>
      <c r="E75" s="39">
        <v>14</v>
      </c>
      <c r="F75" s="32">
        <v>302.52999999999997</v>
      </c>
      <c r="G75" s="40">
        <f t="shared" si="7"/>
        <v>4235.42</v>
      </c>
      <c r="H75" s="3"/>
      <c r="I75" s="41">
        <f t="shared" si="8"/>
        <v>0</v>
      </c>
    </row>
    <row r="76" spans="1:9" x14ac:dyDescent="0.25">
      <c r="A76" s="34" t="s">
        <v>37</v>
      </c>
      <c r="B76" s="36" t="s">
        <v>222</v>
      </c>
      <c r="C76" s="37" t="s">
        <v>208</v>
      </c>
      <c r="D76" s="38" t="s">
        <v>35</v>
      </c>
      <c r="E76" s="39">
        <v>14</v>
      </c>
      <c r="F76" s="32">
        <v>108.97</v>
      </c>
      <c r="G76" s="40">
        <f t="shared" si="7"/>
        <v>1525.58</v>
      </c>
      <c r="H76" s="3"/>
      <c r="I76" s="41">
        <f t="shared" si="8"/>
        <v>0</v>
      </c>
    </row>
    <row r="77" spans="1:9" ht="30" x14ac:dyDescent="0.25">
      <c r="A77" s="34" t="s">
        <v>37</v>
      </c>
      <c r="B77" s="36" t="s">
        <v>223</v>
      </c>
      <c r="C77" s="37" t="s">
        <v>209</v>
      </c>
      <c r="D77" s="38" t="s">
        <v>35</v>
      </c>
      <c r="E77" s="39">
        <v>6</v>
      </c>
      <c r="F77" s="32">
        <v>111.42</v>
      </c>
      <c r="G77" s="40">
        <f t="shared" si="7"/>
        <v>668.52</v>
      </c>
      <c r="H77" s="3"/>
      <c r="I77" s="41">
        <f t="shared" si="8"/>
        <v>0</v>
      </c>
    </row>
    <row r="78" spans="1:9" x14ac:dyDescent="0.25">
      <c r="A78" s="34" t="s">
        <v>37</v>
      </c>
      <c r="B78" s="36" t="s">
        <v>224</v>
      </c>
      <c r="C78" s="37" t="s">
        <v>210</v>
      </c>
      <c r="D78" s="38" t="s">
        <v>35</v>
      </c>
      <c r="E78" s="39">
        <v>6</v>
      </c>
      <c r="F78" s="32">
        <v>899.19</v>
      </c>
      <c r="G78" s="40">
        <f t="shared" si="7"/>
        <v>5395.14</v>
      </c>
      <c r="H78" s="3"/>
      <c r="I78" s="41">
        <f t="shared" si="8"/>
        <v>0</v>
      </c>
    </row>
    <row r="79" spans="1:9" x14ac:dyDescent="0.25">
      <c r="A79" s="34" t="s">
        <v>37</v>
      </c>
      <c r="B79" s="36" t="s">
        <v>225</v>
      </c>
      <c r="C79" s="37" t="s">
        <v>211</v>
      </c>
      <c r="D79" s="38" t="s">
        <v>35</v>
      </c>
      <c r="E79" s="39">
        <v>3</v>
      </c>
      <c r="F79" s="32">
        <v>517.16999999999996</v>
      </c>
      <c r="G79" s="40">
        <f t="shared" si="7"/>
        <v>1551.51</v>
      </c>
      <c r="H79" s="3"/>
      <c r="I79" s="41">
        <f t="shared" si="8"/>
        <v>0</v>
      </c>
    </row>
    <row r="80" spans="1:9" x14ac:dyDescent="0.25">
      <c r="A80" s="34" t="s">
        <v>37</v>
      </c>
      <c r="B80" s="36" t="s">
        <v>226</v>
      </c>
      <c r="C80" s="37" t="s">
        <v>212</v>
      </c>
      <c r="D80" s="38" t="s">
        <v>35</v>
      </c>
      <c r="E80" s="39">
        <v>3</v>
      </c>
      <c r="F80" s="32">
        <v>270.18</v>
      </c>
      <c r="G80" s="40">
        <f t="shared" ref="G80:G86" si="9">ROUND(E80*F80,2)</f>
        <v>810.54</v>
      </c>
      <c r="H80" s="3"/>
      <c r="I80" s="41">
        <f t="shared" ref="I80:I86" si="10">ROUND(E80*H80,2)</f>
        <v>0</v>
      </c>
    </row>
    <row r="81" spans="1:9" x14ac:dyDescent="0.25">
      <c r="A81" s="34" t="s">
        <v>37</v>
      </c>
      <c r="B81" s="36" t="s">
        <v>227</v>
      </c>
      <c r="C81" s="37" t="s">
        <v>213</v>
      </c>
      <c r="D81" s="38" t="s">
        <v>35</v>
      </c>
      <c r="E81" s="39">
        <v>14</v>
      </c>
      <c r="F81" s="32">
        <v>83.88</v>
      </c>
      <c r="G81" s="40">
        <f t="shared" si="9"/>
        <v>1174.32</v>
      </c>
      <c r="H81" s="3"/>
      <c r="I81" s="41">
        <f t="shared" si="10"/>
        <v>0</v>
      </c>
    </row>
    <row r="82" spans="1:9" ht="30" x14ac:dyDescent="0.25">
      <c r="A82" s="34" t="s">
        <v>37</v>
      </c>
      <c r="B82" s="36" t="s">
        <v>228</v>
      </c>
      <c r="C82" s="37" t="s">
        <v>214</v>
      </c>
      <c r="D82" s="38" t="s">
        <v>35</v>
      </c>
      <c r="E82" s="39">
        <v>14</v>
      </c>
      <c r="F82" s="32">
        <v>100.89</v>
      </c>
      <c r="G82" s="40">
        <f t="shared" si="9"/>
        <v>1412.46</v>
      </c>
      <c r="H82" s="3"/>
      <c r="I82" s="41">
        <f t="shared" si="10"/>
        <v>0</v>
      </c>
    </row>
    <row r="83" spans="1:9" ht="30" x14ac:dyDescent="0.25">
      <c r="A83" s="34" t="s">
        <v>37</v>
      </c>
      <c r="B83" s="36" t="s">
        <v>229</v>
      </c>
      <c r="C83" s="37" t="s">
        <v>215</v>
      </c>
      <c r="D83" s="38" t="s">
        <v>35</v>
      </c>
      <c r="E83" s="39">
        <v>6</v>
      </c>
      <c r="F83" s="32">
        <v>146.38</v>
      </c>
      <c r="G83" s="40">
        <f t="shared" si="9"/>
        <v>878.28</v>
      </c>
      <c r="H83" s="3"/>
      <c r="I83" s="41">
        <f t="shared" si="10"/>
        <v>0</v>
      </c>
    </row>
    <row r="84" spans="1:9" ht="30" x14ac:dyDescent="0.25">
      <c r="A84" s="34" t="s">
        <v>37</v>
      </c>
      <c r="B84" s="36" t="s">
        <v>230</v>
      </c>
      <c r="C84" s="37" t="s">
        <v>216</v>
      </c>
      <c r="D84" s="38" t="s">
        <v>35</v>
      </c>
      <c r="E84" s="39">
        <v>14</v>
      </c>
      <c r="F84" s="32">
        <v>382.65</v>
      </c>
      <c r="G84" s="40">
        <f t="shared" si="9"/>
        <v>5357.1</v>
      </c>
      <c r="H84" s="3"/>
      <c r="I84" s="41">
        <f t="shared" si="10"/>
        <v>0</v>
      </c>
    </row>
    <row r="85" spans="1:9" ht="30" x14ac:dyDescent="0.25">
      <c r="A85" s="34" t="s">
        <v>37</v>
      </c>
      <c r="B85" s="36" t="s">
        <v>231</v>
      </c>
      <c r="C85" s="37" t="s">
        <v>49</v>
      </c>
      <c r="D85" s="38" t="s">
        <v>35</v>
      </c>
      <c r="E85" s="39">
        <v>24</v>
      </c>
      <c r="F85" s="32">
        <v>282.02</v>
      </c>
      <c r="G85" s="40">
        <f t="shared" si="9"/>
        <v>6768.48</v>
      </c>
      <c r="H85" s="3"/>
      <c r="I85" s="41">
        <f t="shared" si="10"/>
        <v>0</v>
      </c>
    </row>
    <row r="86" spans="1:9" ht="30" x14ac:dyDescent="0.25">
      <c r="A86" s="34" t="s">
        <v>37</v>
      </c>
      <c r="B86" s="36" t="s">
        <v>232</v>
      </c>
      <c r="C86" s="37" t="s">
        <v>217</v>
      </c>
      <c r="D86" s="38" t="s">
        <v>35</v>
      </c>
      <c r="E86" s="39">
        <v>14</v>
      </c>
      <c r="F86" s="32">
        <v>1826.02</v>
      </c>
      <c r="G86" s="40">
        <f t="shared" si="9"/>
        <v>25564.28</v>
      </c>
      <c r="H86" s="3"/>
      <c r="I86" s="41">
        <f t="shared" si="10"/>
        <v>0</v>
      </c>
    </row>
    <row r="87" spans="1:9" s="1" customFormat="1" x14ac:dyDescent="0.25">
      <c r="A87" s="34" t="s">
        <v>38</v>
      </c>
      <c r="B87" s="34" t="s">
        <v>63</v>
      </c>
      <c r="C87" s="35" t="s">
        <v>50</v>
      </c>
      <c r="D87" s="31" t="s">
        <v>34</v>
      </c>
      <c r="E87" s="32"/>
      <c r="F87" s="32"/>
      <c r="G87" s="33"/>
      <c r="H87" s="32"/>
      <c r="I87" s="32"/>
    </row>
    <row r="88" spans="1:9" x14ac:dyDescent="0.25">
      <c r="A88" s="34" t="s">
        <v>38</v>
      </c>
      <c r="B88" s="36" t="s">
        <v>109</v>
      </c>
      <c r="C88" s="37" t="s">
        <v>249</v>
      </c>
      <c r="D88" s="38" t="s">
        <v>35</v>
      </c>
      <c r="E88" s="39">
        <v>15</v>
      </c>
      <c r="F88" s="32">
        <v>67.62</v>
      </c>
      <c r="G88" s="40">
        <f t="shared" si="5"/>
        <v>1014.3</v>
      </c>
      <c r="H88" s="3"/>
      <c r="I88" s="41">
        <f t="shared" si="6"/>
        <v>0</v>
      </c>
    </row>
    <row r="89" spans="1:9" x14ac:dyDescent="0.25">
      <c r="A89" s="34" t="s">
        <v>38</v>
      </c>
      <c r="B89" s="36" t="s">
        <v>110</v>
      </c>
      <c r="C89" s="37" t="s">
        <v>250</v>
      </c>
      <c r="D89" s="38" t="s">
        <v>35</v>
      </c>
      <c r="E89" s="39">
        <v>234</v>
      </c>
      <c r="F89" s="32">
        <v>147.22</v>
      </c>
      <c r="G89" s="40">
        <f t="shared" si="5"/>
        <v>34449.480000000003</v>
      </c>
      <c r="H89" s="3"/>
      <c r="I89" s="41">
        <f t="shared" si="6"/>
        <v>0</v>
      </c>
    </row>
    <row r="90" spans="1:9" ht="45" x14ac:dyDescent="0.25">
      <c r="A90" s="34" t="s">
        <v>38</v>
      </c>
      <c r="B90" s="36" t="s">
        <v>111</v>
      </c>
      <c r="C90" s="37" t="s">
        <v>251</v>
      </c>
      <c r="D90" s="38" t="s">
        <v>35</v>
      </c>
      <c r="E90" s="39">
        <v>3</v>
      </c>
      <c r="F90" s="32">
        <v>20241.98</v>
      </c>
      <c r="G90" s="40">
        <f t="shared" si="5"/>
        <v>60725.94</v>
      </c>
      <c r="H90" s="3"/>
      <c r="I90" s="41">
        <f t="shared" si="6"/>
        <v>0</v>
      </c>
    </row>
    <row r="91" spans="1:9" x14ac:dyDescent="0.25">
      <c r="A91" s="34" t="s">
        <v>38</v>
      </c>
      <c r="B91" s="36" t="s">
        <v>112</v>
      </c>
      <c r="C91" s="37" t="s">
        <v>252</v>
      </c>
      <c r="D91" s="38" t="s">
        <v>35</v>
      </c>
      <c r="E91" s="39">
        <v>14</v>
      </c>
      <c r="F91" s="32">
        <v>425.76</v>
      </c>
      <c r="G91" s="40">
        <f t="shared" si="5"/>
        <v>5960.64</v>
      </c>
      <c r="H91" s="3"/>
      <c r="I91" s="41">
        <f t="shared" si="6"/>
        <v>0</v>
      </c>
    </row>
    <row r="92" spans="1:9" x14ac:dyDescent="0.25">
      <c r="A92" s="34" t="s">
        <v>38</v>
      </c>
      <c r="B92" s="36" t="s">
        <v>113</v>
      </c>
      <c r="C92" s="37" t="s">
        <v>253</v>
      </c>
      <c r="D92" s="38" t="s">
        <v>35</v>
      </c>
      <c r="E92" s="39">
        <v>20</v>
      </c>
      <c r="F92" s="32">
        <v>1112.55</v>
      </c>
      <c r="G92" s="40">
        <f t="shared" si="5"/>
        <v>22251</v>
      </c>
      <c r="H92" s="3"/>
      <c r="I92" s="41">
        <f t="shared" si="6"/>
        <v>0</v>
      </c>
    </row>
    <row r="93" spans="1:9" x14ac:dyDescent="0.25">
      <c r="A93" s="34" t="s">
        <v>38</v>
      </c>
      <c r="B93" s="36" t="s">
        <v>114</v>
      </c>
      <c r="C93" s="37" t="s">
        <v>254</v>
      </c>
      <c r="D93" s="38" t="s">
        <v>35</v>
      </c>
      <c r="E93" s="39">
        <v>6</v>
      </c>
      <c r="F93" s="32">
        <v>1342.35</v>
      </c>
      <c r="G93" s="40">
        <f t="shared" si="5"/>
        <v>8054.1</v>
      </c>
      <c r="H93" s="3"/>
      <c r="I93" s="41">
        <f t="shared" si="6"/>
        <v>0</v>
      </c>
    </row>
    <row r="94" spans="1:9" x14ac:dyDescent="0.25">
      <c r="A94" s="34" t="s">
        <v>38</v>
      </c>
      <c r="B94" s="36" t="s">
        <v>115</v>
      </c>
      <c r="C94" s="37" t="s">
        <v>255</v>
      </c>
      <c r="D94" s="38" t="s">
        <v>35</v>
      </c>
      <c r="E94" s="39">
        <v>20</v>
      </c>
      <c r="F94" s="32">
        <v>847.48</v>
      </c>
      <c r="G94" s="40">
        <f t="shared" si="5"/>
        <v>16949.599999999999</v>
      </c>
      <c r="H94" s="3"/>
      <c r="I94" s="41">
        <f t="shared" si="6"/>
        <v>0</v>
      </c>
    </row>
    <row r="95" spans="1:9" x14ac:dyDescent="0.25">
      <c r="A95" s="34" t="s">
        <v>38</v>
      </c>
      <c r="B95" s="36" t="s">
        <v>116</v>
      </c>
      <c r="C95" s="37" t="s">
        <v>256</v>
      </c>
      <c r="D95" s="38" t="s">
        <v>35</v>
      </c>
      <c r="E95" s="39">
        <v>9</v>
      </c>
      <c r="F95" s="32">
        <v>1302.3499999999999</v>
      </c>
      <c r="G95" s="40">
        <f t="shared" si="5"/>
        <v>11721.15</v>
      </c>
      <c r="H95" s="3"/>
      <c r="I95" s="41">
        <f t="shared" si="6"/>
        <v>0</v>
      </c>
    </row>
    <row r="96" spans="1:9" x14ac:dyDescent="0.25">
      <c r="A96" s="34" t="s">
        <v>38</v>
      </c>
      <c r="B96" s="36" t="s">
        <v>233</v>
      </c>
      <c r="C96" s="37" t="s">
        <v>257</v>
      </c>
      <c r="D96" s="38" t="s">
        <v>35</v>
      </c>
      <c r="E96" s="39">
        <v>14</v>
      </c>
      <c r="F96" s="32">
        <v>94.63</v>
      </c>
      <c r="G96" s="40">
        <f t="shared" ref="G96:G103" si="11">ROUND(E96*F96,2)</f>
        <v>1324.82</v>
      </c>
      <c r="H96" s="3"/>
      <c r="I96" s="41">
        <f t="shared" ref="I96:I103" si="12">ROUND(E96*H96,2)</f>
        <v>0</v>
      </c>
    </row>
    <row r="97" spans="1:9" x14ac:dyDescent="0.25">
      <c r="A97" s="34" t="s">
        <v>38</v>
      </c>
      <c r="B97" s="36" t="s">
        <v>234</v>
      </c>
      <c r="C97" s="37" t="s">
        <v>258</v>
      </c>
      <c r="D97" s="38" t="s">
        <v>35</v>
      </c>
      <c r="E97" s="39">
        <v>14</v>
      </c>
      <c r="F97" s="32">
        <v>123.6</v>
      </c>
      <c r="G97" s="40">
        <f t="shared" si="11"/>
        <v>1730.4</v>
      </c>
      <c r="H97" s="3"/>
      <c r="I97" s="41">
        <f t="shared" si="12"/>
        <v>0</v>
      </c>
    </row>
    <row r="98" spans="1:9" x14ac:dyDescent="0.25">
      <c r="A98" s="34" t="s">
        <v>38</v>
      </c>
      <c r="B98" s="36" t="s">
        <v>235</v>
      </c>
      <c r="C98" s="37" t="s">
        <v>259</v>
      </c>
      <c r="D98" s="38" t="s">
        <v>35</v>
      </c>
      <c r="E98" s="39">
        <v>14</v>
      </c>
      <c r="F98" s="32">
        <v>1055.17</v>
      </c>
      <c r="G98" s="40">
        <f t="shared" si="11"/>
        <v>14772.38</v>
      </c>
      <c r="H98" s="3"/>
      <c r="I98" s="41">
        <f t="shared" si="12"/>
        <v>0</v>
      </c>
    </row>
    <row r="99" spans="1:9" x14ac:dyDescent="0.25">
      <c r="A99" s="34" t="s">
        <v>38</v>
      </c>
      <c r="B99" s="36" t="s">
        <v>236</v>
      </c>
      <c r="C99" s="37" t="s">
        <v>260</v>
      </c>
      <c r="D99" s="38" t="s">
        <v>35</v>
      </c>
      <c r="E99" s="39">
        <v>20</v>
      </c>
      <c r="F99" s="32">
        <v>1063.92</v>
      </c>
      <c r="G99" s="40">
        <f t="shared" si="11"/>
        <v>21278.400000000001</v>
      </c>
      <c r="H99" s="3"/>
      <c r="I99" s="41">
        <f t="shared" si="12"/>
        <v>0</v>
      </c>
    </row>
    <row r="100" spans="1:9" x14ac:dyDescent="0.25">
      <c r="A100" s="34" t="s">
        <v>38</v>
      </c>
      <c r="B100" s="36" t="s">
        <v>237</v>
      </c>
      <c r="C100" s="37" t="s">
        <v>261</v>
      </c>
      <c r="D100" s="38" t="s">
        <v>35</v>
      </c>
      <c r="E100" s="39">
        <v>14</v>
      </c>
      <c r="F100" s="32">
        <v>1291.1400000000001</v>
      </c>
      <c r="G100" s="40">
        <f t="shared" si="11"/>
        <v>18075.96</v>
      </c>
      <c r="H100" s="3"/>
      <c r="I100" s="41">
        <f t="shared" si="12"/>
        <v>0</v>
      </c>
    </row>
    <row r="101" spans="1:9" x14ac:dyDescent="0.25">
      <c r="A101" s="34" t="s">
        <v>38</v>
      </c>
      <c r="B101" s="36" t="s">
        <v>238</v>
      </c>
      <c r="C101" s="37" t="s">
        <v>262</v>
      </c>
      <c r="D101" s="38" t="s">
        <v>35</v>
      </c>
      <c r="E101" s="39">
        <v>14</v>
      </c>
      <c r="F101" s="32">
        <v>2213.21</v>
      </c>
      <c r="G101" s="40">
        <f t="shared" si="11"/>
        <v>30984.94</v>
      </c>
      <c r="H101" s="3"/>
      <c r="I101" s="41">
        <f t="shared" si="12"/>
        <v>0</v>
      </c>
    </row>
    <row r="102" spans="1:9" x14ac:dyDescent="0.25">
      <c r="A102" s="34" t="s">
        <v>38</v>
      </c>
      <c r="B102" s="36" t="s">
        <v>239</v>
      </c>
      <c r="C102" s="37" t="s">
        <v>263</v>
      </c>
      <c r="D102" s="38" t="s">
        <v>35</v>
      </c>
      <c r="E102" s="39">
        <v>14</v>
      </c>
      <c r="F102" s="32">
        <v>2337.02</v>
      </c>
      <c r="G102" s="40">
        <f t="shared" si="11"/>
        <v>32718.28</v>
      </c>
      <c r="H102" s="3"/>
      <c r="I102" s="41">
        <f t="shared" si="12"/>
        <v>0</v>
      </c>
    </row>
    <row r="103" spans="1:9" x14ac:dyDescent="0.25">
      <c r="A103" s="34" t="s">
        <v>38</v>
      </c>
      <c r="B103" s="36" t="s">
        <v>240</v>
      </c>
      <c r="C103" s="37" t="s">
        <v>264</v>
      </c>
      <c r="D103" s="38" t="s">
        <v>35</v>
      </c>
      <c r="E103" s="39">
        <v>3</v>
      </c>
      <c r="F103" s="32">
        <v>1081.75</v>
      </c>
      <c r="G103" s="40">
        <f t="shared" si="11"/>
        <v>3245.25</v>
      </c>
      <c r="H103" s="3"/>
      <c r="I103" s="41">
        <f t="shared" si="12"/>
        <v>0</v>
      </c>
    </row>
    <row r="104" spans="1:9" x14ac:dyDescent="0.25">
      <c r="A104" s="34" t="s">
        <v>38</v>
      </c>
      <c r="B104" s="36" t="s">
        <v>241</v>
      </c>
      <c r="C104" s="37" t="s">
        <v>265</v>
      </c>
      <c r="D104" s="38" t="s">
        <v>35</v>
      </c>
      <c r="E104" s="39">
        <v>14</v>
      </c>
      <c r="F104" s="32">
        <v>184.95</v>
      </c>
      <c r="G104" s="40">
        <f t="shared" ref="G104:G112" si="13">ROUND(E104*F104,2)</f>
        <v>2589.3000000000002</v>
      </c>
      <c r="H104" s="3"/>
      <c r="I104" s="41">
        <f t="shared" ref="I104:I112" si="14">ROUND(E104*H104,2)</f>
        <v>0</v>
      </c>
    </row>
    <row r="105" spans="1:9" x14ac:dyDescent="0.25">
      <c r="A105" s="34" t="s">
        <v>38</v>
      </c>
      <c r="B105" s="36" t="s">
        <v>242</v>
      </c>
      <c r="C105" s="37" t="s">
        <v>266</v>
      </c>
      <c r="D105" s="38" t="s">
        <v>35</v>
      </c>
      <c r="E105" s="39">
        <v>14</v>
      </c>
      <c r="F105" s="32">
        <v>91.82</v>
      </c>
      <c r="G105" s="40">
        <f t="shared" si="13"/>
        <v>1285.48</v>
      </c>
      <c r="H105" s="3"/>
      <c r="I105" s="41">
        <f t="shared" si="14"/>
        <v>0</v>
      </c>
    </row>
    <row r="106" spans="1:9" x14ac:dyDescent="0.25">
      <c r="A106" s="34" t="s">
        <v>38</v>
      </c>
      <c r="B106" s="36" t="s">
        <v>243</v>
      </c>
      <c r="C106" s="37" t="s">
        <v>352</v>
      </c>
      <c r="D106" s="38" t="s">
        <v>35</v>
      </c>
      <c r="E106" s="39">
        <v>3</v>
      </c>
      <c r="F106" s="32">
        <v>13432.43</v>
      </c>
      <c r="G106" s="40">
        <f t="shared" si="13"/>
        <v>40297.29</v>
      </c>
      <c r="H106" s="3"/>
      <c r="I106" s="41">
        <f t="shared" si="14"/>
        <v>0</v>
      </c>
    </row>
    <row r="107" spans="1:9" x14ac:dyDescent="0.25">
      <c r="A107" s="34" t="s">
        <v>38</v>
      </c>
      <c r="B107" s="36" t="s">
        <v>244</v>
      </c>
      <c r="C107" s="37" t="s">
        <v>267</v>
      </c>
      <c r="D107" s="38" t="s">
        <v>35</v>
      </c>
      <c r="E107" s="39">
        <v>3</v>
      </c>
      <c r="F107" s="32">
        <v>1352.18</v>
      </c>
      <c r="G107" s="40">
        <f t="shared" si="13"/>
        <v>4056.54</v>
      </c>
      <c r="H107" s="3"/>
      <c r="I107" s="41">
        <f t="shared" si="14"/>
        <v>0</v>
      </c>
    </row>
    <row r="108" spans="1:9" ht="45" x14ac:dyDescent="0.25">
      <c r="A108" s="34" t="s">
        <v>38</v>
      </c>
      <c r="B108" s="36" t="s">
        <v>245</v>
      </c>
      <c r="C108" s="37" t="s">
        <v>268</v>
      </c>
      <c r="D108" s="38" t="s">
        <v>35</v>
      </c>
      <c r="E108" s="39">
        <v>14</v>
      </c>
      <c r="F108" s="32">
        <v>3827.63</v>
      </c>
      <c r="G108" s="40">
        <f t="shared" si="13"/>
        <v>53586.82</v>
      </c>
      <c r="H108" s="3"/>
      <c r="I108" s="41">
        <f t="shared" si="14"/>
        <v>0</v>
      </c>
    </row>
    <row r="109" spans="1:9" ht="30" x14ac:dyDescent="0.25">
      <c r="A109" s="34" t="s">
        <v>38</v>
      </c>
      <c r="B109" s="36" t="s">
        <v>246</v>
      </c>
      <c r="C109" s="37" t="s">
        <v>269</v>
      </c>
      <c r="D109" s="38" t="s">
        <v>35</v>
      </c>
      <c r="E109" s="39">
        <v>6</v>
      </c>
      <c r="F109" s="32">
        <v>1999.63</v>
      </c>
      <c r="G109" s="40">
        <f t="shared" si="13"/>
        <v>11997.78</v>
      </c>
      <c r="H109" s="3"/>
      <c r="I109" s="41">
        <f t="shared" si="14"/>
        <v>0</v>
      </c>
    </row>
    <row r="110" spans="1:9" ht="30" x14ac:dyDescent="0.25">
      <c r="A110" s="34" t="s">
        <v>38</v>
      </c>
      <c r="B110" s="36" t="s">
        <v>247</v>
      </c>
      <c r="C110" s="37" t="s">
        <v>270</v>
      </c>
      <c r="D110" s="38" t="s">
        <v>35</v>
      </c>
      <c r="E110" s="39">
        <v>6</v>
      </c>
      <c r="F110" s="32">
        <v>2741.39</v>
      </c>
      <c r="G110" s="40">
        <f t="shared" si="13"/>
        <v>16448.34</v>
      </c>
      <c r="H110" s="3"/>
      <c r="I110" s="41">
        <f t="shared" si="14"/>
        <v>0</v>
      </c>
    </row>
    <row r="111" spans="1:9" x14ac:dyDescent="0.25">
      <c r="A111" s="34" t="s">
        <v>38</v>
      </c>
      <c r="B111" s="36" t="s">
        <v>248</v>
      </c>
      <c r="C111" s="37" t="s">
        <v>271</v>
      </c>
      <c r="D111" s="38" t="s">
        <v>35</v>
      </c>
      <c r="E111" s="39">
        <v>20</v>
      </c>
      <c r="F111" s="32">
        <v>731.16</v>
      </c>
      <c r="G111" s="40">
        <f t="shared" si="13"/>
        <v>14623.2</v>
      </c>
      <c r="H111" s="3"/>
      <c r="I111" s="41">
        <f t="shared" si="14"/>
        <v>0</v>
      </c>
    </row>
    <row r="112" spans="1:9" x14ac:dyDescent="0.25">
      <c r="A112" s="34" t="s">
        <v>38</v>
      </c>
      <c r="B112" s="36" t="s">
        <v>351</v>
      </c>
      <c r="C112" s="37" t="s">
        <v>272</v>
      </c>
      <c r="D112" s="38" t="s">
        <v>35</v>
      </c>
      <c r="E112" s="39">
        <v>3</v>
      </c>
      <c r="F112" s="32">
        <v>841.54</v>
      </c>
      <c r="G112" s="40">
        <f t="shared" si="13"/>
        <v>2524.62</v>
      </c>
      <c r="H112" s="3"/>
      <c r="I112" s="41">
        <f t="shared" si="14"/>
        <v>0</v>
      </c>
    </row>
    <row r="113" spans="1:9" s="1" customFormat="1" x14ac:dyDescent="0.25">
      <c r="A113" s="34" t="s">
        <v>39</v>
      </c>
      <c r="B113" s="34" t="s">
        <v>64</v>
      </c>
      <c r="C113" s="35" t="s">
        <v>51</v>
      </c>
      <c r="D113" s="31" t="s">
        <v>34</v>
      </c>
      <c r="E113" s="32"/>
      <c r="F113" s="32"/>
      <c r="G113" s="33"/>
      <c r="H113" s="32"/>
      <c r="I113" s="32"/>
    </row>
    <row r="114" spans="1:9" x14ac:dyDescent="0.25">
      <c r="A114" s="34" t="s">
        <v>39</v>
      </c>
      <c r="B114" s="36" t="s">
        <v>117</v>
      </c>
      <c r="C114" s="37" t="s">
        <v>273</v>
      </c>
      <c r="D114" s="38" t="s">
        <v>35</v>
      </c>
      <c r="E114" s="39">
        <v>309</v>
      </c>
      <c r="F114" s="32">
        <v>110.41</v>
      </c>
      <c r="G114" s="40">
        <f t="shared" si="5"/>
        <v>34116.69</v>
      </c>
      <c r="H114" s="3"/>
      <c r="I114" s="41">
        <f t="shared" si="6"/>
        <v>0</v>
      </c>
    </row>
    <row r="115" spans="1:9" x14ac:dyDescent="0.25">
      <c r="A115" s="34" t="s">
        <v>39</v>
      </c>
      <c r="B115" s="36" t="s">
        <v>118</v>
      </c>
      <c r="C115" s="37" t="s">
        <v>52</v>
      </c>
      <c r="D115" s="38" t="s">
        <v>35</v>
      </c>
      <c r="E115" s="39">
        <v>20</v>
      </c>
      <c r="F115" s="32">
        <v>1146.1300000000001</v>
      </c>
      <c r="G115" s="40">
        <f t="shared" si="5"/>
        <v>22922.6</v>
      </c>
      <c r="H115" s="3"/>
      <c r="I115" s="41">
        <f t="shared" si="6"/>
        <v>0</v>
      </c>
    </row>
    <row r="116" spans="1:9" x14ac:dyDescent="0.25">
      <c r="A116" s="34" t="s">
        <v>39</v>
      </c>
      <c r="B116" s="36" t="s">
        <v>119</v>
      </c>
      <c r="C116" s="37" t="s">
        <v>274</v>
      </c>
      <c r="D116" s="38" t="s">
        <v>35</v>
      </c>
      <c r="E116" s="39">
        <v>20</v>
      </c>
      <c r="F116" s="32">
        <v>154.63</v>
      </c>
      <c r="G116" s="40">
        <f t="shared" si="5"/>
        <v>3092.6</v>
      </c>
      <c r="H116" s="3"/>
      <c r="I116" s="41">
        <f t="shared" si="6"/>
        <v>0</v>
      </c>
    </row>
    <row r="117" spans="1:9" x14ac:dyDescent="0.25">
      <c r="A117" s="34" t="s">
        <v>39</v>
      </c>
      <c r="B117" s="36" t="s">
        <v>120</v>
      </c>
      <c r="C117" s="37" t="s">
        <v>275</v>
      </c>
      <c r="D117" s="38" t="s">
        <v>35</v>
      </c>
      <c r="E117" s="39">
        <v>20</v>
      </c>
      <c r="F117" s="32">
        <v>1144.27</v>
      </c>
      <c r="G117" s="40">
        <f t="shared" si="5"/>
        <v>22885.4</v>
      </c>
      <c r="H117" s="3"/>
      <c r="I117" s="41">
        <f t="shared" si="6"/>
        <v>0</v>
      </c>
    </row>
    <row r="118" spans="1:9" ht="30" x14ac:dyDescent="0.25">
      <c r="A118" s="34" t="s">
        <v>39</v>
      </c>
      <c r="B118" s="36" t="s">
        <v>121</v>
      </c>
      <c r="C118" s="37" t="s">
        <v>276</v>
      </c>
      <c r="D118" s="38" t="s">
        <v>35</v>
      </c>
      <c r="E118" s="39">
        <v>14</v>
      </c>
      <c r="F118" s="32">
        <v>1690.68</v>
      </c>
      <c r="G118" s="40">
        <f t="shared" si="5"/>
        <v>23669.52</v>
      </c>
      <c r="H118" s="3"/>
      <c r="I118" s="41">
        <f t="shared" si="6"/>
        <v>0</v>
      </c>
    </row>
    <row r="119" spans="1:9" x14ac:dyDescent="0.25">
      <c r="A119" s="34" t="s">
        <v>39</v>
      </c>
      <c r="B119" s="36" t="s">
        <v>122</v>
      </c>
      <c r="C119" s="37" t="s">
        <v>277</v>
      </c>
      <c r="D119" s="38" t="s">
        <v>35</v>
      </c>
      <c r="E119" s="39">
        <v>20</v>
      </c>
      <c r="F119" s="32">
        <v>140.37</v>
      </c>
      <c r="G119" s="40">
        <f t="shared" si="5"/>
        <v>2807.4</v>
      </c>
      <c r="H119" s="3"/>
      <c r="I119" s="41">
        <f t="shared" si="6"/>
        <v>0</v>
      </c>
    </row>
    <row r="120" spans="1:9" x14ac:dyDescent="0.25">
      <c r="A120" s="34" t="s">
        <v>39</v>
      </c>
      <c r="B120" s="36" t="s">
        <v>123</v>
      </c>
      <c r="C120" s="37" t="s">
        <v>278</v>
      </c>
      <c r="D120" s="38" t="s">
        <v>35</v>
      </c>
      <c r="E120" s="39">
        <v>20</v>
      </c>
      <c r="F120" s="32">
        <v>433.08</v>
      </c>
      <c r="G120" s="40">
        <f t="shared" si="5"/>
        <v>8661.6</v>
      </c>
      <c r="H120" s="3"/>
      <c r="I120" s="41">
        <f t="shared" si="6"/>
        <v>0</v>
      </c>
    </row>
    <row r="121" spans="1:9" x14ac:dyDescent="0.25">
      <c r="A121" s="34" t="s">
        <v>39</v>
      </c>
      <c r="B121" s="36" t="s">
        <v>124</v>
      </c>
      <c r="C121" s="37" t="s">
        <v>279</v>
      </c>
      <c r="D121" s="38" t="s">
        <v>35</v>
      </c>
      <c r="E121" s="39">
        <v>20</v>
      </c>
      <c r="F121" s="32">
        <v>573.65</v>
      </c>
      <c r="G121" s="40">
        <f t="shared" ref="G121:G153" si="15">ROUND(E121*F121,2)</f>
        <v>11473</v>
      </c>
      <c r="H121" s="3"/>
      <c r="I121" s="41">
        <f t="shared" si="6"/>
        <v>0</v>
      </c>
    </row>
    <row r="122" spans="1:9" x14ac:dyDescent="0.25">
      <c r="A122" s="34" t="s">
        <v>39</v>
      </c>
      <c r="B122" s="36" t="s">
        <v>125</v>
      </c>
      <c r="C122" s="37" t="s">
        <v>280</v>
      </c>
      <c r="D122" s="38" t="s">
        <v>35</v>
      </c>
      <c r="E122" s="39">
        <v>3</v>
      </c>
      <c r="F122" s="32">
        <v>287.58</v>
      </c>
      <c r="G122" s="40">
        <f t="shared" si="15"/>
        <v>862.74</v>
      </c>
      <c r="H122" s="3"/>
      <c r="I122" s="41">
        <f t="shared" si="6"/>
        <v>0</v>
      </c>
    </row>
    <row r="123" spans="1:9" ht="30" x14ac:dyDescent="0.25">
      <c r="A123" s="34" t="s">
        <v>39</v>
      </c>
      <c r="B123" s="36" t="s">
        <v>126</v>
      </c>
      <c r="C123" s="37" t="s">
        <v>281</v>
      </c>
      <c r="D123" s="38" t="s">
        <v>35</v>
      </c>
      <c r="E123" s="39">
        <v>57</v>
      </c>
      <c r="F123" s="32">
        <v>2303.06</v>
      </c>
      <c r="G123" s="40">
        <f t="shared" si="15"/>
        <v>131274.42000000001</v>
      </c>
      <c r="H123" s="3"/>
      <c r="I123" s="41">
        <f t="shared" si="6"/>
        <v>0</v>
      </c>
    </row>
    <row r="124" spans="1:9" ht="30" x14ac:dyDescent="0.25">
      <c r="A124" s="34" t="s">
        <v>39</v>
      </c>
      <c r="B124" s="36" t="s">
        <v>127</v>
      </c>
      <c r="C124" s="37" t="s">
        <v>282</v>
      </c>
      <c r="D124" s="38" t="s">
        <v>35</v>
      </c>
      <c r="E124" s="39">
        <v>6</v>
      </c>
      <c r="F124" s="32">
        <v>3570.78</v>
      </c>
      <c r="G124" s="40">
        <f t="shared" si="15"/>
        <v>21424.68</v>
      </c>
      <c r="H124" s="3"/>
      <c r="I124" s="41">
        <f t="shared" si="6"/>
        <v>0</v>
      </c>
    </row>
    <row r="125" spans="1:9" ht="30" x14ac:dyDescent="0.25">
      <c r="A125" s="34" t="s">
        <v>39</v>
      </c>
      <c r="B125" s="36" t="s">
        <v>301</v>
      </c>
      <c r="C125" s="37" t="s">
        <v>283</v>
      </c>
      <c r="D125" s="38" t="s">
        <v>35</v>
      </c>
      <c r="E125" s="39">
        <v>6</v>
      </c>
      <c r="F125" s="32">
        <v>2209.0300000000002</v>
      </c>
      <c r="G125" s="40">
        <f t="shared" si="15"/>
        <v>13254.18</v>
      </c>
      <c r="H125" s="3"/>
      <c r="I125" s="41">
        <f t="shared" ref="I125:I135" si="16">ROUND(E125*H125,2)</f>
        <v>0</v>
      </c>
    </row>
    <row r="126" spans="1:9" ht="30" x14ac:dyDescent="0.25">
      <c r="A126" s="34" t="s">
        <v>39</v>
      </c>
      <c r="B126" s="36" t="s">
        <v>302</v>
      </c>
      <c r="C126" s="37" t="s">
        <v>284</v>
      </c>
      <c r="D126" s="38" t="s">
        <v>35</v>
      </c>
      <c r="E126" s="39">
        <v>14</v>
      </c>
      <c r="F126" s="32">
        <v>1583.97</v>
      </c>
      <c r="G126" s="40">
        <f t="shared" si="15"/>
        <v>22175.58</v>
      </c>
      <c r="H126" s="3"/>
      <c r="I126" s="41">
        <f t="shared" si="16"/>
        <v>0</v>
      </c>
    </row>
    <row r="127" spans="1:9" ht="30" x14ac:dyDescent="0.25">
      <c r="A127" s="34" t="s">
        <v>39</v>
      </c>
      <c r="B127" s="36" t="s">
        <v>303</v>
      </c>
      <c r="C127" s="37" t="s">
        <v>285</v>
      </c>
      <c r="D127" s="38" t="s">
        <v>35</v>
      </c>
      <c r="E127" s="39">
        <v>14</v>
      </c>
      <c r="F127" s="32">
        <v>546.69000000000005</v>
      </c>
      <c r="G127" s="40">
        <f t="shared" si="15"/>
        <v>7653.66</v>
      </c>
      <c r="H127" s="3"/>
      <c r="I127" s="41">
        <f t="shared" si="16"/>
        <v>0</v>
      </c>
    </row>
    <row r="128" spans="1:9" x14ac:dyDescent="0.25">
      <c r="A128" s="34" t="s">
        <v>39</v>
      </c>
      <c r="B128" s="36" t="s">
        <v>304</v>
      </c>
      <c r="C128" s="37" t="s">
        <v>286</v>
      </c>
      <c r="D128" s="38" t="s">
        <v>35</v>
      </c>
      <c r="E128" s="39">
        <v>6</v>
      </c>
      <c r="F128" s="32">
        <v>162.5</v>
      </c>
      <c r="G128" s="40">
        <f t="shared" si="15"/>
        <v>975</v>
      </c>
      <c r="H128" s="3"/>
      <c r="I128" s="41">
        <f t="shared" si="16"/>
        <v>0</v>
      </c>
    </row>
    <row r="129" spans="1:9" x14ac:dyDescent="0.25">
      <c r="A129" s="34" t="s">
        <v>39</v>
      </c>
      <c r="B129" s="36" t="s">
        <v>305</v>
      </c>
      <c r="C129" s="37" t="s">
        <v>287</v>
      </c>
      <c r="D129" s="38" t="s">
        <v>35</v>
      </c>
      <c r="E129" s="39">
        <v>6</v>
      </c>
      <c r="F129" s="32">
        <v>173.12</v>
      </c>
      <c r="G129" s="40">
        <f t="shared" si="15"/>
        <v>1038.72</v>
      </c>
      <c r="H129" s="3"/>
      <c r="I129" s="41">
        <f t="shared" si="16"/>
        <v>0</v>
      </c>
    </row>
    <row r="130" spans="1:9" x14ac:dyDescent="0.25">
      <c r="A130" s="34" t="s">
        <v>39</v>
      </c>
      <c r="B130" s="36" t="s">
        <v>306</v>
      </c>
      <c r="C130" s="37" t="s">
        <v>288</v>
      </c>
      <c r="D130" s="38" t="s">
        <v>35</v>
      </c>
      <c r="E130" s="39">
        <v>6</v>
      </c>
      <c r="F130" s="32">
        <v>159.1</v>
      </c>
      <c r="G130" s="40">
        <f t="shared" si="15"/>
        <v>954.6</v>
      </c>
      <c r="H130" s="3"/>
      <c r="I130" s="41">
        <f t="shared" si="16"/>
        <v>0</v>
      </c>
    </row>
    <row r="131" spans="1:9" x14ac:dyDescent="0.25">
      <c r="A131" s="34" t="s">
        <v>39</v>
      </c>
      <c r="B131" s="36" t="s">
        <v>307</v>
      </c>
      <c r="C131" s="37" t="s">
        <v>289</v>
      </c>
      <c r="D131" s="38" t="s">
        <v>35</v>
      </c>
      <c r="E131" s="39">
        <v>20</v>
      </c>
      <c r="F131" s="32">
        <v>1357.8</v>
      </c>
      <c r="G131" s="40">
        <f t="shared" si="15"/>
        <v>27156</v>
      </c>
      <c r="H131" s="3"/>
      <c r="I131" s="41">
        <f t="shared" si="16"/>
        <v>0</v>
      </c>
    </row>
    <row r="132" spans="1:9" x14ac:dyDescent="0.25">
      <c r="A132" s="34" t="s">
        <v>39</v>
      </c>
      <c r="B132" s="36" t="s">
        <v>308</v>
      </c>
      <c r="C132" s="37" t="s">
        <v>290</v>
      </c>
      <c r="D132" s="38" t="s">
        <v>35</v>
      </c>
      <c r="E132" s="39">
        <v>14</v>
      </c>
      <c r="F132" s="32">
        <v>2602.27</v>
      </c>
      <c r="G132" s="40">
        <f t="shared" ref="G132:G138" si="17">ROUND(E132*F132,2)</f>
        <v>36431.78</v>
      </c>
      <c r="H132" s="3"/>
      <c r="I132" s="41">
        <f t="shared" si="16"/>
        <v>0</v>
      </c>
    </row>
    <row r="133" spans="1:9" x14ac:dyDescent="0.25">
      <c r="A133" s="34" t="s">
        <v>39</v>
      </c>
      <c r="B133" s="36" t="s">
        <v>309</v>
      </c>
      <c r="C133" s="37" t="s">
        <v>291</v>
      </c>
      <c r="D133" s="38" t="s">
        <v>35</v>
      </c>
      <c r="E133" s="39">
        <v>20</v>
      </c>
      <c r="F133" s="32">
        <v>1357.8</v>
      </c>
      <c r="G133" s="40">
        <f t="shared" si="17"/>
        <v>27156</v>
      </c>
      <c r="H133" s="3"/>
      <c r="I133" s="41">
        <f t="shared" si="16"/>
        <v>0</v>
      </c>
    </row>
    <row r="134" spans="1:9" x14ac:dyDescent="0.25">
      <c r="A134" s="34" t="s">
        <v>39</v>
      </c>
      <c r="B134" s="36" t="s">
        <v>310</v>
      </c>
      <c r="C134" s="37" t="s">
        <v>292</v>
      </c>
      <c r="D134" s="38" t="s">
        <v>35</v>
      </c>
      <c r="E134" s="39">
        <v>20</v>
      </c>
      <c r="F134" s="32">
        <v>654.54</v>
      </c>
      <c r="G134" s="40">
        <f t="shared" si="17"/>
        <v>13090.8</v>
      </c>
      <c r="H134" s="3"/>
      <c r="I134" s="41">
        <f t="shared" si="16"/>
        <v>0</v>
      </c>
    </row>
    <row r="135" spans="1:9" x14ac:dyDescent="0.25">
      <c r="A135" s="34" t="s">
        <v>39</v>
      </c>
      <c r="B135" s="36" t="s">
        <v>311</v>
      </c>
      <c r="C135" s="37" t="s">
        <v>293</v>
      </c>
      <c r="D135" s="38" t="s">
        <v>35</v>
      </c>
      <c r="E135" s="39">
        <v>22</v>
      </c>
      <c r="F135" s="32">
        <v>818.18</v>
      </c>
      <c r="G135" s="40">
        <f t="shared" si="17"/>
        <v>17999.96</v>
      </c>
      <c r="H135" s="3"/>
      <c r="I135" s="41">
        <f t="shared" si="16"/>
        <v>0</v>
      </c>
    </row>
    <row r="136" spans="1:9" x14ac:dyDescent="0.25">
      <c r="A136" s="34" t="s">
        <v>39</v>
      </c>
      <c r="B136" s="36" t="s">
        <v>312</v>
      </c>
      <c r="C136" s="37" t="s">
        <v>294</v>
      </c>
      <c r="D136" s="38" t="s">
        <v>35</v>
      </c>
      <c r="E136" s="39">
        <v>14</v>
      </c>
      <c r="F136" s="32">
        <v>2177.6</v>
      </c>
      <c r="G136" s="40">
        <f t="shared" si="17"/>
        <v>30486.400000000001</v>
      </c>
      <c r="H136" s="3"/>
      <c r="I136" s="41">
        <f t="shared" ref="I136:I142" si="18">ROUND(E136*H136,2)</f>
        <v>0</v>
      </c>
    </row>
    <row r="137" spans="1:9" x14ac:dyDescent="0.25">
      <c r="A137" s="34" t="s">
        <v>39</v>
      </c>
      <c r="B137" s="36" t="s">
        <v>313</v>
      </c>
      <c r="C137" s="37" t="s">
        <v>295</v>
      </c>
      <c r="D137" s="38" t="s">
        <v>35</v>
      </c>
      <c r="E137" s="39">
        <v>14</v>
      </c>
      <c r="F137" s="32">
        <v>1887.71</v>
      </c>
      <c r="G137" s="40">
        <f t="shared" si="17"/>
        <v>26427.94</v>
      </c>
      <c r="H137" s="3"/>
      <c r="I137" s="41">
        <f t="shared" si="18"/>
        <v>0</v>
      </c>
    </row>
    <row r="138" spans="1:9" x14ac:dyDescent="0.25">
      <c r="A138" s="34" t="s">
        <v>39</v>
      </c>
      <c r="B138" s="36" t="s">
        <v>314</v>
      </c>
      <c r="C138" s="37" t="s">
        <v>296</v>
      </c>
      <c r="D138" s="38" t="s">
        <v>35</v>
      </c>
      <c r="E138" s="39">
        <v>22</v>
      </c>
      <c r="F138" s="32">
        <v>857.89</v>
      </c>
      <c r="G138" s="40">
        <f t="shared" si="17"/>
        <v>18873.580000000002</v>
      </c>
      <c r="H138" s="3"/>
      <c r="I138" s="41">
        <f t="shared" si="18"/>
        <v>0</v>
      </c>
    </row>
    <row r="139" spans="1:9" x14ac:dyDescent="0.25">
      <c r="A139" s="34" t="s">
        <v>39</v>
      </c>
      <c r="B139" s="36" t="s">
        <v>315</v>
      </c>
      <c r="C139" s="37" t="s">
        <v>297</v>
      </c>
      <c r="D139" s="38" t="s">
        <v>35</v>
      </c>
      <c r="E139" s="39">
        <v>22</v>
      </c>
      <c r="F139" s="32">
        <v>918.77</v>
      </c>
      <c r="G139" s="40">
        <f t="shared" ref="G139:G142" si="19">ROUND(E139*F139,2)</f>
        <v>20212.939999999999</v>
      </c>
      <c r="H139" s="3"/>
      <c r="I139" s="41">
        <f t="shared" si="18"/>
        <v>0</v>
      </c>
    </row>
    <row r="140" spans="1:9" x14ac:dyDescent="0.25">
      <c r="A140" s="34" t="s">
        <v>39</v>
      </c>
      <c r="B140" s="36" t="s">
        <v>316</v>
      </c>
      <c r="C140" s="37" t="s">
        <v>298</v>
      </c>
      <c r="D140" s="38" t="s">
        <v>35</v>
      </c>
      <c r="E140" s="39">
        <v>15</v>
      </c>
      <c r="F140" s="32">
        <v>1613.43</v>
      </c>
      <c r="G140" s="40">
        <f t="shared" si="19"/>
        <v>24201.45</v>
      </c>
      <c r="H140" s="3"/>
      <c r="I140" s="41">
        <f t="shared" si="18"/>
        <v>0</v>
      </c>
    </row>
    <row r="141" spans="1:9" x14ac:dyDescent="0.25">
      <c r="A141" s="34" t="s">
        <v>39</v>
      </c>
      <c r="B141" s="36" t="s">
        <v>317</v>
      </c>
      <c r="C141" s="37" t="s">
        <v>299</v>
      </c>
      <c r="D141" s="38" t="s">
        <v>35</v>
      </c>
      <c r="E141" s="39">
        <v>14</v>
      </c>
      <c r="F141" s="32">
        <v>1209.78</v>
      </c>
      <c r="G141" s="40">
        <f t="shared" si="19"/>
        <v>16936.919999999998</v>
      </c>
      <c r="H141" s="3"/>
      <c r="I141" s="41">
        <f t="shared" si="18"/>
        <v>0</v>
      </c>
    </row>
    <row r="142" spans="1:9" x14ac:dyDescent="0.25">
      <c r="A142" s="34" t="s">
        <v>39</v>
      </c>
      <c r="B142" s="36" t="s">
        <v>318</v>
      </c>
      <c r="C142" s="37" t="s">
        <v>300</v>
      </c>
      <c r="D142" s="38" t="s">
        <v>35</v>
      </c>
      <c r="E142" s="39">
        <v>14</v>
      </c>
      <c r="F142" s="32">
        <v>70.819999999999993</v>
      </c>
      <c r="G142" s="40">
        <f t="shared" si="19"/>
        <v>991.48</v>
      </c>
      <c r="H142" s="3"/>
      <c r="I142" s="41">
        <f t="shared" si="18"/>
        <v>0</v>
      </c>
    </row>
    <row r="143" spans="1:9" s="1" customFormat="1" x14ac:dyDescent="0.25">
      <c r="A143" s="34" t="s">
        <v>58</v>
      </c>
      <c r="B143" s="34" t="s">
        <v>65</v>
      </c>
      <c r="C143" s="35" t="s">
        <v>53</v>
      </c>
      <c r="D143" s="31" t="s">
        <v>34</v>
      </c>
      <c r="E143" s="32"/>
      <c r="F143" s="32"/>
      <c r="G143" s="33"/>
      <c r="H143" s="32"/>
      <c r="I143" s="32"/>
    </row>
    <row r="144" spans="1:9" x14ac:dyDescent="0.25">
      <c r="A144" s="34" t="s">
        <v>58</v>
      </c>
      <c r="B144" s="36" t="s">
        <v>128</v>
      </c>
      <c r="C144" s="37" t="s">
        <v>319</v>
      </c>
      <c r="D144" s="38" t="s">
        <v>35</v>
      </c>
      <c r="E144" s="39">
        <v>150</v>
      </c>
      <c r="F144" s="32">
        <v>192.31</v>
      </c>
      <c r="G144" s="40">
        <f t="shared" si="15"/>
        <v>28846.5</v>
      </c>
      <c r="H144" s="3"/>
      <c r="I144" s="41">
        <f t="shared" si="6"/>
        <v>0</v>
      </c>
    </row>
    <row r="145" spans="1:9" x14ac:dyDescent="0.25">
      <c r="A145" s="34" t="s">
        <v>58</v>
      </c>
      <c r="B145" s="36" t="s">
        <v>129</v>
      </c>
      <c r="C145" s="37" t="s">
        <v>320</v>
      </c>
      <c r="D145" s="38" t="s">
        <v>35</v>
      </c>
      <c r="E145" s="39">
        <v>14</v>
      </c>
      <c r="F145" s="32">
        <v>520.23</v>
      </c>
      <c r="G145" s="40">
        <f t="shared" si="15"/>
        <v>7283.22</v>
      </c>
      <c r="H145" s="3"/>
      <c r="I145" s="41">
        <f t="shared" si="6"/>
        <v>0</v>
      </c>
    </row>
    <row r="146" spans="1:9" x14ac:dyDescent="0.25">
      <c r="A146" s="34" t="s">
        <v>58</v>
      </c>
      <c r="B146" s="36" t="s">
        <v>130</v>
      </c>
      <c r="C146" s="37" t="s">
        <v>321</v>
      </c>
      <c r="D146" s="38" t="s">
        <v>35</v>
      </c>
      <c r="E146" s="39">
        <v>14</v>
      </c>
      <c r="F146" s="32">
        <v>265.77999999999997</v>
      </c>
      <c r="G146" s="40">
        <f t="shared" si="15"/>
        <v>3720.92</v>
      </c>
      <c r="H146" s="3"/>
      <c r="I146" s="41">
        <f t="shared" si="6"/>
        <v>0</v>
      </c>
    </row>
    <row r="147" spans="1:9" x14ac:dyDescent="0.25">
      <c r="A147" s="34" t="s">
        <v>58</v>
      </c>
      <c r="B147" s="36" t="s">
        <v>131</v>
      </c>
      <c r="C147" s="37" t="s">
        <v>322</v>
      </c>
      <c r="D147" s="38" t="s">
        <v>35</v>
      </c>
      <c r="E147" s="39">
        <v>14</v>
      </c>
      <c r="F147" s="32">
        <v>752.97</v>
      </c>
      <c r="G147" s="40">
        <f t="shared" si="15"/>
        <v>10541.58</v>
      </c>
      <c r="H147" s="3"/>
      <c r="I147" s="41">
        <f t="shared" si="6"/>
        <v>0</v>
      </c>
    </row>
    <row r="148" spans="1:9" ht="30" x14ac:dyDescent="0.25">
      <c r="A148" s="34" t="s">
        <v>58</v>
      </c>
      <c r="B148" s="36" t="s">
        <v>132</v>
      </c>
      <c r="C148" s="37" t="s">
        <v>323</v>
      </c>
      <c r="D148" s="38" t="s">
        <v>35</v>
      </c>
      <c r="E148" s="39">
        <v>10</v>
      </c>
      <c r="F148" s="32">
        <v>5116.83</v>
      </c>
      <c r="G148" s="40">
        <f t="shared" si="15"/>
        <v>51168.3</v>
      </c>
      <c r="H148" s="3"/>
      <c r="I148" s="41">
        <f t="shared" si="6"/>
        <v>0</v>
      </c>
    </row>
    <row r="149" spans="1:9" x14ac:dyDescent="0.25">
      <c r="A149" s="34" t="s">
        <v>58</v>
      </c>
      <c r="B149" s="36" t="s">
        <v>133</v>
      </c>
      <c r="C149" s="37" t="s">
        <v>324</v>
      </c>
      <c r="D149" s="38" t="s">
        <v>35</v>
      </c>
      <c r="E149" s="39">
        <v>6</v>
      </c>
      <c r="F149" s="32">
        <v>2592.96</v>
      </c>
      <c r="G149" s="40">
        <f t="shared" si="15"/>
        <v>15557.76</v>
      </c>
      <c r="H149" s="3"/>
      <c r="I149" s="41">
        <f t="shared" si="6"/>
        <v>0</v>
      </c>
    </row>
    <row r="150" spans="1:9" x14ac:dyDescent="0.25">
      <c r="A150" s="34" t="s">
        <v>58</v>
      </c>
      <c r="B150" s="36" t="s">
        <v>134</v>
      </c>
      <c r="C150" s="37" t="s">
        <v>325</v>
      </c>
      <c r="D150" s="38" t="s">
        <v>35</v>
      </c>
      <c r="E150" s="39">
        <v>20</v>
      </c>
      <c r="F150" s="32">
        <v>276.25</v>
      </c>
      <c r="G150" s="40">
        <f t="shared" si="15"/>
        <v>5525</v>
      </c>
      <c r="H150" s="3"/>
      <c r="I150" s="41">
        <f t="shared" si="6"/>
        <v>0</v>
      </c>
    </row>
    <row r="151" spans="1:9" x14ac:dyDescent="0.25">
      <c r="A151" s="34" t="s">
        <v>58</v>
      </c>
      <c r="B151" s="36" t="s">
        <v>135</v>
      </c>
      <c r="C151" s="37" t="s">
        <v>326</v>
      </c>
      <c r="D151" s="38" t="s">
        <v>35</v>
      </c>
      <c r="E151" s="39">
        <v>6</v>
      </c>
      <c r="F151" s="32">
        <v>887.31</v>
      </c>
      <c r="G151" s="40">
        <f t="shared" si="15"/>
        <v>5323.86</v>
      </c>
      <c r="H151" s="3"/>
      <c r="I151" s="41">
        <f t="shared" si="6"/>
        <v>0</v>
      </c>
    </row>
    <row r="152" spans="1:9" x14ac:dyDescent="0.25">
      <c r="A152" s="34" t="s">
        <v>58</v>
      </c>
      <c r="B152" s="36" t="s">
        <v>136</v>
      </c>
      <c r="C152" s="37" t="s">
        <v>327</v>
      </c>
      <c r="D152" s="38" t="s">
        <v>35</v>
      </c>
      <c r="E152" s="39">
        <v>6</v>
      </c>
      <c r="F152" s="32">
        <v>1045.17</v>
      </c>
      <c r="G152" s="40">
        <f t="shared" si="15"/>
        <v>6271.02</v>
      </c>
      <c r="H152" s="3"/>
      <c r="I152" s="41">
        <f t="shared" ref="I152:I161" si="20">ROUND(E152*H152,2)</f>
        <v>0</v>
      </c>
    </row>
    <row r="153" spans="1:9" x14ac:dyDescent="0.25">
      <c r="A153" s="34" t="s">
        <v>58</v>
      </c>
      <c r="B153" s="36" t="s">
        <v>137</v>
      </c>
      <c r="C153" s="37" t="s">
        <v>328</v>
      </c>
      <c r="D153" s="38" t="s">
        <v>35</v>
      </c>
      <c r="E153" s="39">
        <v>22</v>
      </c>
      <c r="F153" s="32">
        <v>743.7</v>
      </c>
      <c r="G153" s="40">
        <f t="shared" si="15"/>
        <v>16361.4</v>
      </c>
      <c r="H153" s="3"/>
      <c r="I153" s="41">
        <f t="shared" si="20"/>
        <v>0</v>
      </c>
    </row>
    <row r="154" spans="1:9" x14ac:dyDescent="0.25">
      <c r="A154" s="34" t="s">
        <v>58</v>
      </c>
      <c r="B154" s="36" t="s">
        <v>339</v>
      </c>
      <c r="C154" s="37" t="s">
        <v>329</v>
      </c>
      <c r="D154" s="38" t="s">
        <v>35</v>
      </c>
      <c r="E154" s="39">
        <v>3</v>
      </c>
      <c r="F154" s="32">
        <v>292.29000000000002</v>
      </c>
      <c r="G154" s="40">
        <f t="shared" ref="G154:G163" si="21">ROUND(E154*F154,2)</f>
        <v>876.87</v>
      </c>
      <c r="H154" s="3"/>
      <c r="I154" s="41">
        <f t="shared" si="20"/>
        <v>0</v>
      </c>
    </row>
    <row r="155" spans="1:9" x14ac:dyDescent="0.25">
      <c r="A155" s="34" t="s">
        <v>58</v>
      </c>
      <c r="B155" s="36" t="s">
        <v>340</v>
      </c>
      <c r="C155" s="37" t="s">
        <v>330</v>
      </c>
      <c r="D155" s="38" t="s">
        <v>35</v>
      </c>
      <c r="E155" s="39">
        <v>20</v>
      </c>
      <c r="F155" s="32">
        <v>131.77000000000001</v>
      </c>
      <c r="G155" s="40">
        <f t="shared" si="21"/>
        <v>2635.4</v>
      </c>
      <c r="H155" s="3"/>
      <c r="I155" s="41">
        <f t="shared" si="20"/>
        <v>0</v>
      </c>
    </row>
    <row r="156" spans="1:9" ht="30" x14ac:dyDescent="0.25">
      <c r="A156" s="34" t="s">
        <v>58</v>
      </c>
      <c r="B156" s="36" t="s">
        <v>341</v>
      </c>
      <c r="C156" s="37" t="s">
        <v>331</v>
      </c>
      <c r="D156" s="38" t="s">
        <v>35</v>
      </c>
      <c r="E156" s="39">
        <v>14</v>
      </c>
      <c r="F156" s="32">
        <v>1472.16</v>
      </c>
      <c r="G156" s="40">
        <f t="shared" si="21"/>
        <v>20610.240000000002</v>
      </c>
      <c r="H156" s="3"/>
      <c r="I156" s="41">
        <f t="shared" si="20"/>
        <v>0</v>
      </c>
    </row>
    <row r="157" spans="1:9" ht="30" x14ac:dyDescent="0.25">
      <c r="A157" s="34" t="s">
        <v>58</v>
      </c>
      <c r="B157" s="36" t="s">
        <v>342</v>
      </c>
      <c r="C157" s="37" t="s">
        <v>54</v>
      </c>
      <c r="D157" s="38" t="s">
        <v>35</v>
      </c>
      <c r="E157" s="39">
        <v>3</v>
      </c>
      <c r="F157" s="32">
        <v>2655.52</v>
      </c>
      <c r="G157" s="40">
        <f t="shared" si="21"/>
        <v>7966.56</v>
      </c>
      <c r="H157" s="3"/>
      <c r="I157" s="41">
        <f t="shared" si="20"/>
        <v>0</v>
      </c>
    </row>
    <row r="158" spans="1:9" ht="30" x14ac:dyDescent="0.25">
      <c r="A158" s="34" t="s">
        <v>58</v>
      </c>
      <c r="B158" s="36" t="s">
        <v>343</v>
      </c>
      <c r="C158" s="37" t="s">
        <v>55</v>
      </c>
      <c r="D158" s="38" t="s">
        <v>35</v>
      </c>
      <c r="E158" s="39">
        <v>3</v>
      </c>
      <c r="F158" s="32">
        <v>2655.52</v>
      </c>
      <c r="G158" s="40">
        <f t="shared" si="21"/>
        <v>7966.56</v>
      </c>
      <c r="H158" s="3"/>
      <c r="I158" s="41">
        <f t="shared" si="20"/>
        <v>0</v>
      </c>
    </row>
    <row r="159" spans="1:9" x14ac:dyDescent="0.25">
      <c r="A159" s="34" t="s">
        <v>58</v>
      </c>
      <c r="B159" s="36" t="s">
        <v>344</v>
      </c>
      <c r="C159" s="37" t="s">
        <v>332</v>
      </c>
      <c r="D159" s="38" t="s">
        <v>35</v>
      </c>
      <c r="E159" s="39">
        <v>22</v>
      </c>
      <c r="F159" s="32">
        <v>3242.91</v>
      </c>
      <c r="G159" s="40">
        <f t="shared" si="21"/>
        <v>71344.02</v>
      </c>
      <c r="H159" s="3"/>
      <c r="I159" s="41">
        <f t="shared" si="20"/>
        <v>0</v>
      </c>
    </row>
    <row r="160" spans="1:9" ht="30" x14ac:dyDescent="0.25">
      <c r="A160" s="34" t="s">
        <v>58</v>
      </c>
      <c r="B160" s="36" t="s">
        <v>345</v>
      </c>
      <c r="C160" s="37" t="s">
        <v>333</v>
      </c>
      <c r="D160" s="38" t="s">
        <v>35</v>
      </c>
      <c r="E160" s="39">
        <v>6</v>
      </c>
      <c r="F160" s="32">
        <v>310.88</v>
      </c>
      <c r="G160" s="40">
        <f t="shared" si="21"/>
        <v>1865.28</v>
      </c>
      <c r="H160" s="3"/>
      <c r="I160" s="41">
        <f t="shared" si="20"/>
        <v>0</v>
      </c>
    </row>
    <row r="161" spans="1:9" x14ac:dyDescent="0.25">
      <c r="A161" s="34" t="s">
        <v>58</v>
      </c>
      <c r="B161" s="36" t="s">
        <v>346</v>
      </c>
      <c r="C161" s="37" t="s">
        <v>334</v>
      </c>
      <c r="D161" s="38" t="s">
        <v>35</v>
      </c>
      <c r="E161" s="39">
        <v>6</v>
      </c>
      <c r="F161" s="32">
        <v>22686.85</v>
      </c>
      <c r="G161" s="40">
        <f t="shared" si="21"/>
        <v>136121.1</v>
      </c>
      <c r="H161" s="3"/>
      <c r="I161" s="41">
        <f t="shared" si="20"/>
        <v>0</v>
      </c>
    </row>
    <row r="162" spans="1:9" ht="30" x14ac:dyDescent="0.25">
      <c r="A162" s="34" t="s">
        <v>58</v>
      </c>
      <c r="B162" s="36" t="s">
        <v>347</v>
      </c>
      <c r="C162" s="37" t="s">
        <v>335</v>
      </c>
      <c r="D162" s="38" t="s">
        <v>35</v>
      </c>
      <c r="E162" s="39">
        <v>3</v>
      </c>
      <c r="F162" s="32">
        <v>1367.86</v>
      </c>
      <c r="G162" s="40">
        <f t="shared" si="21"/>
        <v>4103.58</v>
      </c>
      <c r="H162" s="3"/>
      <c r="I162" s="41">
        <f t="shared" ref="I162:I163" si="22">ROUND(E162*H162,2)</f>
        <v>0</v>
      </c>
    </row>
    <row r="163" spans="1:9" ht="30" x14ac:dyDescent="0.25">
      <c r="A163" s="34" t="s">
        <v>58</v>
      </c>
      <c r="B163" s="36" t="s">
        <v>348</v>
      </c>
      <c r="C163" s="37" t="s">
        <v>336</v>
      </c>
      <c r="D163" s="38" t="s">
        <v>35</v>
      </c>
      <c r="E163" s="39">
        <v>3</v>
      </c>
      <c r="F163" s="32">
        <v>186.77</v>
      </c>
      <c r="G163" s="40">
        <f t="shared" si="21"/>
        <v>560.30999999999995</v>
      </c>
      <c r="H163" s="3"/>
      <c r="I163" s="41">
        <f t="shared" si="22"/>
        <v>0</v>
      </c>
    </row>
    <row r="164" spans="1:9" x14ac:dyDescent="0.25">
      <c r="A164" s="34" t="s">
        <v>58</v>
      </c>
      <c r="B164" s="36" t="s">
        <v>349</v>
      </c>
      <c r="C164" s="37" t="s">
        <v>337</v>
      </c>
      <c r="D164" s="38" t="s">
        <v>35</v>
      </c>
      <c r="E164" s="39">
        <v>12</v>
      </c>
      <c r="F164" s="32">
        <v>5240.28</v>
      </c>
      <c r="G164" s="40">
        <f t="shared" ref="G164:G165" si="23">ROUND(E164*F164,2)</f>
        <v>62883.360000000001</v>
      </c>
      <c r="H164" s="3"/>
      <c r="I164" s="41">
        <f t="shared" ref="I164:I165" si="24">ROUND(E164*H164,2)</f>
        <v>0</v>
      </c>
    </row>
    <row r="165" spans="1:9" ht="30" x14ac:dyDescent="0.25">
      <c r="A165" s="34" t="s">
        <v>58</v>
      </c>
      <c r="B165" s="36" t="s">
        <v>350</v>
      </c>
      <c r="C165" s="37" t="s">
        <v>338</v>
      </c>
      <c r="D165" s="38" t="s">
        <v>35</v>
      </c>
      <c r="E165" s="39">
        <v>12</v>
      </c>
      <c r="F165" s="32">
        <v>6361.5</v>
      </c>
      <c r="G165" s="40">
        <f t="shared" si="23"/>
        <v>76338</v>
      </c>
      <c r="H165" s="3"/>
      <c r="I165" s="41">
        <f t="shared" si="24"/>
        <v>0</v>
      </c>
    </row>
    <row r="166" spans="1:9" s="1" customFormat="1" x14ac:dyDescent="0.25">
      <c r="A166" s="34" t="s">
        <v>59</v>
      </c>
      <c r="B166" s="34" t="s">
        <v>66</v>
      </c>
      <c r="C166" s="35" t="s">
        <v>56</v>
      </c>
      <c r="D166" s="31" t="s">
        <v>34</v>
      </c>
      <c r="E166" s="32"/>
      <c r="F166" s="32"/>
      <c r="G166" s="33"/>
      <c r="H166" s="32"/>
      <c r="I166" s="32"/>
    </row>
    <row r="167" spans="1:9" x14ac:dyDescent="0.25">
      <c r="A167" s="34" t="s">
        <v>59</v>
      </c>
      <c r="B167" s="36" t="s">
        <v>138</v>
      </c>
      <c r="C167" s="37" t="s">
        <v>57</v>
      </c>
      <c r="D167" s="38" t="s">
        <v>36</v>
      </c>
      <c r="E167" s="39">
        <v>6375</v>
      </c>
      <c r="F167" s="32">
        <v>69.66</v>
      </c>
      <c r="G167" s="40">
        <f t="shared" ref="G167" si="25">ROUND(E167*F167,2)</f>
        <v>444082.5</v>
      </c>
      <c r="H167" s="3"/>
      <c r="I167" s="41">
        <f t="shared" ref="I167" si="26">ROUND(E167*H167,2)</f>
        <v>0</v>
      </c>
    </row>
    <row r="168" spans="1:9" ht="15" customHeight="1" x14ac:dyDescent="0.25">
      <c r="A168" s="42"/>
      <c r="B168" s="36"/>
      <c r="C168" s="43"/>
      <c r="D168" s="44"/>
      <c r="E168" s="45"/>
      <c r="F168" s="45"/>
    </row>
    <row r="169" spans="1:9" ht="15" customHeight="1" x14ac:dyDescent="0.25">
      <c r="A169" s="46"/>
      <c r="B169" s="46"/>
      <c r="C169" s="47"/>
      <c r="D169" s="48"/>
      <c r="E169" s="49"/>
      <c r="F169" s="49"/>
    </row>
    <row r="170" spans="1:9" ht="15" customHeight="1" x14ac:dyDescent="0.25">
      <c r="A170" s="46"/>
      <c r="B170" s="46"/>
      <c r="C170" s="47"/>
      <c r="D170" s="48"/>
      <c r="E170" s="49"/>
      <c r="F170" s="49"/>
    </row>
    <row r="171" spans="1:9" ht="15" customHeight="1" x14ac:dyDescent="0.25">
      <c r="A171" s="46"/>
      <c r="B171" s="46"/>
      <c r="C171" s="47"/>
      <c r="D171" s="48"/>
      <c r="E171" s="49"/>
      <c r="F171" s="49"/>
    </row>
    <row r="172" spans="1:9" x14ac:dyDescent="0.25">
      <c r="A172" s="46"/>
      <c r="B172" s="46"/>
      <c r="C172" s="47"/>
      <c r="D172" s="48"/>
      <c r="E172" s="49"/>
      <c r="F172" s="49"/>
    </row>
    <row r="173" spans="1:9" x14ac:dyDescent="0.25">
      <c r="A173" s="46"/>
      <c r="B173" s="46"/>
      <c r="C173" s="47"/>
      <c r="D173" s="48"/>
      <c r="E173" s="49"/>
      <c r="F173" s="49"/>
    </row>
    <row r="174" spans="1:9" x14ac:dyDescent="0.25">
      <c r="A174" s="46"/>
      <c r="B174" s="46"/>
      <c r="C174" s="47"/>
      <c r="D174" s="48"/>
      <c r="E174" s="49"/>
      <c r="F174" s="49"/>
    </row>
    <row r="175" spans="1:9" x14ac:dyDescent="0.25">
      <c r="A175" s="46"/>
      <c r="B175" s="46"/>
      <c r="C175" s="47"/>
      <c r="D175" s="48"/>
      <c r="E175" s="49"/>
      <c r="F175" s="49"/>
    </row>
    <row r="176" spans="1:9" x14ac:dyDescent="0.25">
      <c r="A176" s="46"/>
      <c r="B176" s="46"/>
      <c r="C176" s="47"/>
      <c r="D176" s="48"/>
      <c r="E176" s="49"/>
      <c r="F176" s="49"/>
    </row>
    <row r="177" spans="1:6" x14ac:dyDescent="0.25">
      <c r="A177" s="46"/>
      <c r="B177" s="46"/>
      <c r="C177" s="47"/>
      <c r="D177" s="48"/>
      <c r="E177" s="49"/>
      <c r="F177" s="49"/>
    </row>
    <row r="178" spans="1:6" x14ac:dyDescent="0.25">
      <c r="A178" s="46"/>
      <c r="B178" s="46"/>
      <c r="C178" s="47"/>
      <c r="D178" s="48"/>
      <c r="E178" s="49"/>
      <c r="F178" s="49"/>
    </row>
    <row r="179" spans="1:6" x14ac:dyDescent="0.25">
      <c r="A179" s="46"/>
      <c r="B179" s="46"/>
      <c r="C179" s="47"/>
      <c r="D179" s="48"/>
      <c r="E179" s="49"/>
      <c r="F179" s="49"/>
    </row>
    <row r="180" spans="1:6" x14ac:dyDescent="0.25">
      <c r="A180" s="46"/>
      <c r="B180" s="46"/>
      <c r="C180" s="47"/>
      <c r="D180" s="48"/>
      <c r="E180" s="49"/>
      <c r="F180" s="49"/>
    </row>
    <row r="181" spans="1:6" x14ac:dyDescent="0.25">
      <c r="A181" s="46"/>
      <c r="B181" s="46"/>
      <c r="C181" s="47"/>
      <c r="D181" s="48"/>
      <c r="E181" s="49"/>
      <c r="F181" s="49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5:G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6" sqref="B6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1" t="s">
        <v>32</v>
      </c>
    </row>
    <row r="3" spans="2:2" ht="15.75" thickBot="1" x14ac:dyDescent="0.3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2024-09-25T13:37:46Z</dcterms:created>
  <dcterms:modified xsi:type="dcterms:W3CDTF">2025-11-18T09:00:45Z</dcterms:modified>
  <cp:category/>
  <cp:contentStatus/>
</cp:coreProperties>
</file>