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27"/>
  <workbookPr defaultThemeVersion="124226"/>
  <mc:AlternateContent xmlns:mc="http://schemas.openxmlformats.org/markup-compatibility/2006">
    <mc:Choice Requires="x15">
      <x15ac:absPath xmlns:x15ac="http://schemas.microsoft.com/office/spreadsheetml/2010/11/ac" url="C:\Users\p17161\Desktop\BORRAR\3000010656\"/>
    </mc:Choice>
  </mc:AlternateContent>
  <xr:revisionPtr revIDLastSave="0" documentId="13_ncr:1_{C07F5F20-FCF7-4B84-99F7-5920363EC871}" xr6:coauthVersionLast="47" xr6:coauthVersionMax="47" xr10:uidLastSave="{00000000-0000-0000-0000-000000000000}"/>
  <bookViews>
    <workbookView xWindow="-109" yWindow="-109" windowWidth="26301" windowHeight="14169" xr2:uid="{00000000-000D-0000-FFFF-FFFF00000000}"/>
  </bookViews>
  <sheets>
    <sheet name="ANEXO II"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 i="2" l="1"/>
  <c r="D3" i="2"/>
  <c r="G3" i="2" l="1"/>
  <c r="G2" i="2"/>
  <c r="H2" i="2" l="1"/>
  <c r="I2" i="2" s="1"/>
  <c r="H3" i="2"/>
  <c r="I3" i="2" l="1"/>
  <c r="J3" i="2" s="1"/>
  <c r="J2" i="2"/>
  <c r="J4" i="2" l="1"/>
</calcChain>
</file>

<file path=xl/sharedStrings.xml><?xml version="1.0" encoding="utf-8"?>
<sst xmlns="http://schemas.openxmlformats.org/spreadsheetml/2006/main" count="31" uniqueCount="26">
  <si>
    <t>Matrícula</t>
  </si>
  <si>
    <t>Denominación</t>
  </si>
  <si>
    <t>Cantidad Estimada (UN)
(BOBINAS - 500 m)</t>
  </si>
  <si>
    <t>KG/ Bobina 500 m</t>
  </si>
  <si>
    <t>Cantida estimada en KG</t>
  </si>
  <si>
    <t>Precio LME+PC+K (€/kg)</t>
  </si>
  <si>
    <t>Precio LME+PC (€/kg)</t>
  </si>
  <si>
    <t>Precio Total (€)</t>
  </si>
  <si>
    <t>$/Tm.</t>
  </si>
  <si>
    <t>€/Tm</t>
  </si>
  <si>
    <t>A completar por el licitante</t>
  </si>
  <si>
    <t>€/KG</t>
  </si>
  <si>
    <t>Importe Total</t>
  </si>
  <si>
    <t>K (€/kg) (*)</t>
  </si>
  <si>
    <t>Precio según fórmula: 
LME + Prima Cátodo $/Tm. + K, siendo:</t>
  </si>
  <si>
    <t>Precio Bobina(€)</t>
  </si>
  <si>
    <t xml:space="preserve">NOTA: 
El precio fijado para el cobre será, el del precio del cobre según valor oficial del LME el día que METRO MADRID solicite la orden de entrega.
La prima del cátodo será la que aplique según anualidad
</t>
  </si>
  <si>
    <t xml:space="preserve">Valores orientativos fijados para el cálculo de la licitación. </t>
  </si>
  <si>
    <t xml:space="preserve">(*) No se admiritán "K" con más de dos posiciones decimales. 
Para la correcta interpretación del Anexo se debe tener en cuenta lo indicado en el punto 3 "Determinación del Precio", del pliego de prescripciones técnicas. </t>
  </si>
  <si>
    <t>HILO CONTACTO BF-150/Cu-ETP (1 ROL=500M)</t>
  </si>
  <si>
    <t>HILO CONTACTO BF-107/Cu-ETP (1 ROL=500M)</t>
  </si>
  <si>
    <t>Precio Máximo K (€/Kg)</t>
  </si>
  <si>
    <r>
      <rPr>
        <b/>
        <sz val="11"/>
        <color theme="1"/>
        <rFont val="Calibri"/>
        <family val="2"/>
        <scheme val="minor"/>
      </rPr>
      <t>LME</t>
    </r>
    <r>
      <rPr>
        <sz val="11"/>
        <color theme="1"/>
        <rFont val="Calibri"/>
        <family val="2"/>
        <scheme val="minor"/>
      </rPr>
      <t xml:space="preserve">: Precio estimado a futuro del cobre </t>
    </r>
  </si>
  <si>
    <r>
      <rPr>
        <b/>
        <sz val="11"/>
        <color theme="1"/>
        <rFont val="Calibri"/>
        <family val="2"/>
        <scheme val="minor"/>
      </rPr>
      <t xml:space="preserve">Prima del cátodo </t>
    </r>
    <r>
      <rPr>
        <sz val="11"/>
        <color theme="1"/>
        <rFont val="Calibri"/>
        <family val="2"/>
        <scheme val="minor"/>
      </rPr>
      <t>(2026) - Exchange Rate: 1,14 $/€</t>
    </r>
  </si>
  <si>
    <r>
      <rPr>
        <b/>
        <sz val="11"/>
        <color theme="1"/>
        <rFont val="Calibri"/>
        <family val="2"/>
        <scheme val="minor"/>
      </rPr>
      <t>K</t>
    </r>
    <r>
      <rPr>
        <sz val="11"/>
        <color theme="1"/>
        <rFont val="Calibri"/>
        <family val="2"/>
        <scheme val="minor"/>
      </rPr>
      <t xml:space="preserve">: Precio de transformación del cobre en producto final. En este precio </t>
    </r>
    <r>
      <rPr>
        <b/>
        <sz val="11"/>
        <color theme="1"/>
        <rFont val="Calibri"/>
        <family val="2"/>
        <scheme val="minor"/>
      </rPr>
      <t>deberán estar todos los gastos incluidos</t>
    </r>
    <r>
      <rPr>
        <sz val="11"/>
        <color theme="1"/>
        <rFont val="Calibri"/>
        <family val="2"/>
        <scheme val="minor"/>
      </rPr>
      <t>: 
Portes (entrega hasta las instalaciones de Metro Madrid)
Bobina madera de 1400</t>
    </r>
  </si>
  <si>
    <r>
      <rPr>
        <b/>
        <sz val="11"/>
        <color theme="1"/>
        <rFont val="Calibri"/>
        <family val="2"/>
        <scheme val="minor"/>
      </rPr>
      <t>Notas para la cumplimentación:</t>
    </r>
    <r>
      <rPr>
        <sz val="11"/>
        <color theme="1"/>
        <rFont val="Calibri"/>
        <family val="2"/>
        <scheme val="minor"/>
      </rPr>
      <t xml:space="preserve">
- </t>
    </r>
    <r>
      <rPr>
        <b/>
        <u/>
        <sz val="11"/>
        <color theme="1"/>
        <rFont val="Calibri"/>
        <family val="2"/>
        <scheme val="minor"/>
      </rPr>
      <t>Se deberá cumplimentar el valor K de la columna "E".</t>
    </r>
    <r>
      <rPr>
        <sz val="11"/>
        <color theme="1"/>
        <rFont val="Calibri"/>
        <family val="2"/>
        <scheme val="minor"/>
      </rPr>
      <t xml:space="preserve"> 
No se admitirán valores de K con más de dos posiciones decimales.
Este valor será el ofertado por el licitador y permanecerá fijo durante toda la vigencia del contrato. El precio ofertado se entiende como total, comprendiendo toda clase de gastos hasta la entrega de la mercancía en los almacenes de METRO (portes, embalajes, seguros, GG, BI, bobina madera de 1.400 mm, etc), incluidos tributos, impuestos y arbitrios estatales, autonómicos y locales, excepto I.V.A.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</si>
</sst>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11" x14ac:knownFonts="1">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sz val="11"/>
      <color rgb="FF000000"/>
      <name val="Calibri"/>
      <family val="2"/>
      <scheme val="minor"/>
    </font>
    <font>
      <b/>
      <i/>
      <sz val="11"/>
      <color theme="0"/>
      <name val="Calibri"/>
      <family val="2"/>
      <scheme val="minor"/>
    </font>
    <font>
      <b/>
      <i/>
      <sz val="12"/>
      <color theme="0"/>
      <name val="Calibri"/>
      <family val="2"/>
      <scheme val="minor"/>
    </font>
    <font>
      <b/>
      <i/>
      <sz val="11"/>
      <color theme="4" tint="-0.499984740745262"/>
      <name val="Calibri"/>
      <family val="2"/>
      <scheme val="minor"/>
    </font>
    <font>
      <b/>
      <i/>
      <sz val="12"/>
      <color rgb="FFC00000"/>
      <name val="Calibri"/>
      <family val="2"/>
      <scheme val="minor"/>
    </font>
    <font>
      <sz val="9"/>
      <color theme="1"/>
      <name val="Calibri"/>
      <family val="2"/>
      <scheme val="minor"/>
    </font>
    <font>
      <b/>
      <u/>
      <sz val="11"/>
      <color theme="1"/>
      <name val="Calibri"/>
      <family val="2"/>
      <scheme val="minor"/>
    </font>
  </fonts>
  <fills count="10">
    <fill>
      <patternFill patternType="none"/>
    </fill>
    <fill>
      <patternFill patternType="gray125"/>
    </fill>
    <fill>
      <patternFill patternType="solid">
        <fgColor theme="3" tint="-0.499984740745262"/>
        <bgColor indexed="64"/>
      </patternFill>
    </fill>
    <fill>
      <patternFill patternType="solid">
        <fgColor theme="6" tint="0.79998168889431442"/>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6" tint="-0.499984740745262"/>
        <bgColor indexed="64"/>
      </patternFill>
    </fill>
    <fill>
      <patternFill patternType="solid">
        <fgColor rgb="FF00B050"/>
        <bgColor indexed="64"/>
      </patternFill>
    </fill>
    <fill>
      <patternFill patternType="solid">
        <fgColor theme="0" tint="-4.9989318521683403E-2"/>
        <bgColor indexed="64"/>
      </patternFill>
    </fill>
    <fill>
      <patternFill patternType="solid">
        <fgColor rgb="FFDCE6F1"/>
        <bgColor indexed="64"/>
      </patternFill>
    </fill>
  </fills>
  <borders count="17">
    <border>
      <left/>
      <right/>
      <top/>
      <bottom/>
      <diagonal/>
    </border>
    <border>
      <left style="medium">
        <color theme="1"/>
      </left>
      <right style="medium">
        <color theme="0" tint="-0.24994659260841701"/>
      </right>
      <top style="medium">
        <color theme="1"/>
      </top>
      <bottom style="medium">
        <color theme="1"/>
      </bottom>
      <diagonal/>
    </border>
    <border>
      <left style="medium">
        <color theme="0" tint="-0.24994659260841701"/>
      </left>
      <right style="medium">
        <color theme="0" tint="-0.24994659260841701"/>
      </right>
      <top style="medium">
        <color theme="1"/>
      </top>
      <bottom style="medium">
        <color theme="1"/>
      </bottom>
      <diagonal/>
    </border>
    <border>
      <left style="medium">
        <color theme="0" tint="-0.24994659260841701"/>
      </left>
      <right style="medium">
        <color theme="1"/>
      </right>
      <top style="medium">
        <color theme="1"/>
      </top>
      <bottom style="medium">
        <color theme="1"/>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theme="1"/>
      </bottom>
      <diagonal/>
    </border>
    <border>
      <left/>
      <right/>
      <top style="medium">
        <color indexed="64"/>
      </top>
      <bottom style="medium">
        <color theme="1"/>
      </bottom>
      <diagonal/>
    </border>
    <border>
      <left/>
      <right style="medium">
        <color indexed="64"/>
      </right>
      <top style="medium">
        <color indexed="64"/>
      </top>
      <bottom style="medium">
        <color theme="1"/>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xf numFmtId="44" fontId="1" fillId="0" borderId="0" applyFont="0" applyFill="0" applyBorder="0" applyAlignment="0" applyProtection="0"/>
  </cellStyleXfs>
  <cellXfs count="37">
    <xf numFmtId="0" fontId="0" fillId="0" borderId="0" xfId="0"/>
    <xf numFmtId="44" fontId="0" fillId="0" borderId="0" xfId="1" applyFont="1" applyProtection="1"/>
    <xf numFmtId="44" fontId="4" fillId="8" borderId="5" xfId="1" applyFont="1" applyFill="1" applyBorder="1" applyAlignment="1" applyProtection="1">
      <alignment horizontal="center" vertical="center" wrapText="1"/>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3" xfId="0" quotePrefix="1" applyFont="1" applyFill="1" applyBorder="1" applyAlignment="1">
      <alignment horizontal="center" vertical="center" wrapText="1"/>
    </xf>
    <xf numFmtId="0" fontId="2" fillId="7" borderId="3" xfId="0" quotePrefix="1" applyFont="1" applyFill="1" applyBorder="1" applyAlignment="1">
      <alignment horizontal="center" vertical="center" wrapText="1"/>
    </xf>
    <xf numFmtId="0" fontId="4" fillId="8" borderId="4" xfId="0" applyFont="1" applyFill="1" applyBorder="1" applyAlignment="1">
      <alignment horizontal="center" vertical="center" wrapText="1"/>
    </xf>
    <xf numFmtId="0" fontId="4" fillId="8" borderId="5" xfId="0" applyFont="1" applyFill="1" applyBorder="1" applyAlignment="1">
      <alignment horizontal="center" vertical="center" wrapText="1"/>
    </xf>
    <xf numFmtId="4" fontId="4" fillId="8" borderId="5" xfId="0" applyNumberFormat="1" applyFont="1" applyFill="1" applyBorder="1" applyAlignment="1">
      <alignment horizontal="center" vertical="center" wrapText="1"/>
    </xf>
    <xf numFmtId="0" fontId="5" fillId="2" borderId="5" xfId="0" applyFont="1" applyFill="1" applyBorder="1" applyAlignment="1">
      <alignment horizontal="right"/>
    </xf>
    <xf numFmtId="0" fontId="0" fillId="0" borderId="0" xfId="0" applyAlignment="1">
      <alignment vertical="center"/>
    </xf>
    <xf numFmtId="0" fontId="5" fillId="6" borderId="1" xfId="0" applyFont="1" applyFill="1" applyBorder="1" applyAlignment="1">
      <alignment horizontal="center" vertical="center"/>
    </xf>
    <xf numFmtId="0" fontId="5" fillId="6" borderId="2" xfId="0" applyFont="1" applyFill="1" applyBorder="1" applyAlignment="1">
      <alignment horizontal="center" vertical="center"/>
    </xf>
    <xf numFmtId="0" fontId="5" fillId="6" borderId="3" xfId="0" quotePrefix="1" applyFont="1" applyFill="1" applyBorder="1" applyAlignment="1">
      <alignment horizontal="center" vertical="center" wrapText="1"/>
    </xf>
    <xf numFmtId="0" fontId="0" fillId="3" borderId="10" xfId="0" applyFill="1" applyBorder="1" applyAlignment="1">
      <alignment wrapText="1"/>
    </xf>
    <xf numFmtId="4" fontId="0" fillId="8" borderId="6" xfId="0" applyNumberFormat="1" applyFill="1" applyBorder="1" applyAlignment="1">
      <alignment vertical="center"/>
    </xf>
    <xf numFmtId="0" fontId="0" fillId="8" borderId="15" xfId="0" applyFill="1" applyBorder="1" applyAlignment="1">
      <alignment vertical="center"/>
    </xf>
    <xf numFmtId="0" fontId="0" fillId="8" borderId="6" xfId="0" applyFill="1" applyBorder="1" applyAlignment="1">
      <alignment vertical="center"/>
    </xf>
    <xf numFmtId="2" fontId="0" fillId="8" borderId="6" xfId="0" applyNumberFormat="1" applyFill="1" applyBorder="1" applyAlignment="1">
      <alignment vertical="center"/>
    </xf>
    <xf numFmtId="0" fontId="0" fillId="3" borderId="11" xfId="0" applyFill="1" applyBorder="1" applyAlignment="1">
      <alignment wrapText="1"/>
    </xf>
    <xf numFmtId="0" fontId="10" fillId="8" borderId="12" xfId="0" applyFont="1" applyFill="1" applyBorder="1" applyAlignment="1">
      <alignment vertical="center" wrapText="1"/>
    </xf>
    <xf numFmtId="0" fontId="0" fillId="8" borderId="16" xfId="0" applyFill="1" applyBorder="1" applyAlignment="1">
      <alignment vertical="center"/>
    </xf>
    <xf numFmtId="0" fontId="9" fillId="0" borderId="14" xfId="0" applyFont="1" applyBorder="1" applyAlignment="1" applyProtection="1">
      <alignment horizontal="center" vertical="center" wrapText="1"/>
      <protection locked="0"/>
    </xf>
    <xf numFmtId="0" fontId="0" fillId="8" borderId="6" xfId="0" applyFill="1" applyBorder="1" applyAlignment="1">
      <alignment horizontal="left" vertical="center" wrapText="1"/>
    </xf>
    <xf numFmtId="0" fontId="0" fillId="8" borderId="6" xfId="0" applyFill="1" applyBorder="1" applyAlignment="1">
      <alignment horizontal="left" vertical="center"/>
    </xf>
    <xf numFmtId="0" fontId="8" fillId="4" borderId="0" xfId="0" applyFont="1" applyFill="1" applyAlignment="1">
      <alignment horizontal="center" vertical="center" wrapText="1"/>
    </xf>
    <xf numFmtId="0" fontId="0" fillId="0" borderId="13" xfId="0" applyBorder="1" applyAlignment="1">
      <alignment horizontal="center"/>
    </xf>
    <xf numFmtId="0" fontId="6" fillId="6" borderId="7" xfId="0" applyFont="1" applyFill="1" applyBorder="1" applyAlignment="1">
      <alignment horizontal="left" vertical="center" wrapText="1"/>
    </xf>
    <xf numFmtId="0" fontId="6" fillId="6" borderId="8" xfId="0" applyFont="1" applyFill="1" applyBorder="1" applyAlignment="1">
      <alignment horizontal="left" vertical="center"/>
    </xf>
    <xf numFmtId="0" fontId="6" fillId="6" borderId="9" xfId="0" applyFont="1" applyFill="1" applyBorder="1" applyAlignment="1">
      <alignment horizontal="left" vertical="center"/>
    </xf>
    <xf numFmtId="0" fontId="7" fillId="0" borderId="6" xfId="0" applyFont="1" applyBorder="1" applyAlignment="1">
      <alignment horizontal="left" vertical="center" wrapText="1"/>
    </xf>
    <xf numFmtId="0" fontId="0" fillId="3" borderId="10" xfId="0" applyFill="1" applyBorder="1" applyAlignment="1">
      <alignment horizontal="left" vertical="center" wrapText="1"/>
    </xf>
    <xf numFmtId="44" fontId="0" fillId="5" borderId="5" xfId="1" applyFont="1" applyFill="1" applyBorder="1" applyAlignment="1" applyProtection="1">
      <alignment horizontal="center" vertical="center"/>
    </xf>
    <xf numFmtId="44" fontId="4" fillId="3" borderId="5" xfId="1" applyFont="1" applyFill="1" applyBorder="1" applyAlignment="1" applyProtection="1">
      <alignment horizontal="right" vertical="center" wrapText="1"/>
    </xf>
    <xf numFmtId="44" fontId="4" fillId="5" borderId="5" xfId="1" applyFont="1" applyFill="1" applyBorder="1" applyAlignment="1" applyProtection="1">
      <alignment horizontal="right" vertical="center" wrapText="1"/>
    </xf>
    <xf numFmtId="0" fontId="0" fillId="9" borderId="14" xfId="0" applyFont="1" applyFill="1" applyBorder="1" applyAlignment="1">
      <alignment horizontal="center" vertical="center" wrapText="1"/>
    </xf>
  </cellXfs>
  <cellStyles count="2">
    <cellStyle name="Mon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DE270B-37F4-45B9-8B5C-F5E35B74AC66}">
  <dimension ref="A1:J22"/>
  <sheetViews>
    <sheetView tabSelected="1" workbookViewId="0">
      <selection activeCell="C15" sqref="C15"/>
    </sheetView>
  </sheetViews>
  <sheetFormatPr baseColWidth="10" defaultRowHeight="14.3" x14ac:dyDescent="0.25"/>
  <cols>
    <col min="2" max="2" width="43.625" bestFit="1" customWidth="1"/>
    <col min="3" max="3" width="21.625" customWidth="1"/>
    <col min="6" max="6" width="15.125" customWidth="1"/>
    <col min="9" max="9" width="20.125" customWidth="1"/>
    <col min="10" max="10" width="18.125" customWidth="1"/>
  </cols>
  <sheetData>
    <row r="1" spans="1:10" ht="43.5" thickBot="1" x14ac:dyDescent="0.3">
      <c r="A1" s="3" t="s">
        <v>0</v>
      </c>
      <c r="B1" s="4" t="s">
        <v>1</v>
      </c>
      <c r="C1" s="5" t="s">
        <v>2</v>
      </c>
      <c r="D1" s="5" t="s">
        <v>4</v>
      </c>
      <c r="E1" s="5" t="s">
        <v>13</v>
      </c>
      <c r="F1" s="5" t="s">
        <v>21</v>
      </c>
      <c r="G1" s="5" t="s">
        <v>6</v>
      </c>
      <c r="H1" s="5" t="s">
        <v>5</v>
      </c>
      <c r="I1" s="6" t="s">
        <v>15</v>
      </c>
      <c r="J1" s="5" t="s">
        <v>7</v>
      </c>
    </row>
    <row r="2" spans="1:10" ht="22.6" customHeight="1" thickBot="1" x14ac:dyDescent="0.3">
      <c r="A2" s="7">
        <v>32170</v>
      </c>
      <c r="B2" s="7" t="s">
        <v>19</v>
      </c>
      <c r="C2" s="8">
        <v>24</v>
      </c>
      <c r="D2" s="9">
        <f>+C2*C9</f>
        <v>16008</v>
      </c>
      <c r="E2" s="23"/>
      <c r="F2" s="36">
        <v>11.58</v>
      </c>
      <c r="G2" s="2">
        <f>+(C13+C15)/1000</f>
        <v>10.094209999999999</v>
      </c>
      <c r="H2" s="2">
        <f>+G2+E2</f>
        <v>10.094209999999999</v>
      </c>
      <c r="I2" s="34">
        <f>ROUND(+H2*C9,2)</f>
        <v>6732.84</v>
      </c>
      <c r="J2" s="35">
        <f>+I2*C2</f>
        <v>161588.16</v>
      </c>
    </row>
    <row r="3" spans="1:10" ht="22.6" customHeight="1" thickBot="1" x14ac:dyDescent="0.3">
      <c r="A3" s="7">
        <v>32171</v>
      </c>
      <c r="B3" s="7" t="s">
        <v>20</v>
      </c>
      <c r="C3" s="7">
        <v>4</v>
      </c>
      <c r="D3" s="9">
        <f>+C3*C10</f>
        <v>1904</v>
      </c>
      <c r="E3" s="23"/>
      <c r="F3" s="36">
        <v>11.58</v>
      </c>
      <c r="G3" s="2">
        <f>+(C13+C15)/1000</f>
        <v>10.094209999999999</v>
      </c>
      <c r="H3" s="2">
        <f>+G3+E3</f>
        <v>10.094209999999999</v>
      </c>
      <c r="I3" s="34">
        <f>ROUND(+H3*C10,2)</f>
        <v>4804.84</v>
      </c>
      <c r="J3" s="35">
        <f>+I3*C3</f>
        <v>19219.36</v>
      </c>
    </row>
    <row r="4" spans="1:10" ht="22.6" customHeight="1" thickBot="1" x14ac:dyDescent="0.3">
      <c r="I4" s="10" t="s">
        <v>12</v>
      </c>
      <c r="J4" s="33">
        <f>SUM(J2:J3)</f>
        <v>180807.52000000002</v>
      </c>
    </row>
    <row r="5" spans="1:10" x14ac:dyDescent="0.25">
      <c r="J5" s="1"/>
    </row>
    <row r="6" spans="1:10" ht="15.65" customHeight="1" x14ac:dyDescent="0.25">
      <c r="A6" s="11"/>
      <c r="B6" s="11"/>
      <c r="C6" s="11"/>
      <c r="D6" s="26" t="s">
        <v>18</v>
      </c>
      <c r="E6" s="26"/>
      <c r="F6" s="26"/>
      <c r="G6" s="26"/>
      <c r="H6" s="26"/>
      <c r="I6" s="26"/>
      <c r="J6" s="26"/>
    </row>
    <row r="7" spans="1:10" ht="14.95" thickBot="1" x14ac:dyDescent="0.3"/>
    <row r="8" spans="1:10" ht="14.95" thickBot="1" x14ac:dyDescent="0.3">
      <c r="A8" s="12" t="s">
        <v>0</v>
      </c>
      <c r="B8" s="13" t="s">
        <v>1</v>
      </c>
      <c r="C8" s="14" t="s">
        <v>3</v>
      </c>
    </row>
    <row r="9" spans="1:10" ht="19.7" customHeight="1" thickBot="1" x14ac:dyDescent="0.3">
      <c r="A9" s="7">
        <v>32170</v>
      </c>
      <c r="B9" s="7" t="s">
        <v>19</v>
      </c>
      <c r="C9" s="8">
        <v>667</v>
      </c>
    </row>
    <row r="10" spans="1:10" ht="19.7" customHeight="1" thickBot="1" x14ac:dyDescent="0.3">
      <c r="A10" s="7">
        <v>32171</v>
      </c>
      <c r="B10" s="7" t="s">
        <v>20</v>
      </c>
      <c r="C10" s="7">
        <v>476</v>
      </c>
    </row>
    <row r="11" spans="1:10" ht="14.95" thickBot="1" x14ac:dyDescent="0.3"/>
    <row r="12" spans="1:10" ht="17" thickBot="1" x14ac:dyDescent="0.3">
      <c r="A12" s="27"/>
      <c r="B12" s="28" t="s">
        <v>14</v>
      </c>
      <c r="C12" s="29"/>
      <c r="D12" s="30"/>
    </row>
    <row r="13" spans="1:10" x14ac:dyDescent="0.25">
      <c r="A13" s="27"/>
      <c r="B13" s="15" t="s">
        <v>22</v>
      </c>
      <c r="C13" s="16">
        <v>9860</v>
      </c>
      <c r="D13" s="17" t="s">
        <v>9</v>
      </c>
      <c r="E13" s="31" t="s">
        <v>17</v>
      </c>
      <c r="F13" s="31"/>
      <c r="G13" s="31"/>
      <c r="H13" s="31"/>
      <c r="I13" s="31"/>
      <c r="J13" s="31"/>
    </row>
    <row r="14" spans="1:10" x14ac:dyDescent="0.25">
      <c r="A14" s="27"/>
      <c r="B14" s="32" t="s">
        <v>23</v>
      </c>
      <c r="C14" s="18">
        <v>267</v>
      </c>
      <c r="D14" s="17" t="s">
        <v>8</v>
      </c>
      <c r="E14" s="31"/>
      <c r="F14" s="31"/>
      <c r="G14" s="31"/>
      <c r="H14" s="31"/>
      <c r="I14" s="31"/>
      <c r="J14" s="31"/>
    </row>
    <row r="15" spans="1:10" x14ac:dyDescent="0.25">
      <c r="A15" s="27"/>
      <c r="B15" s="32"/>
      <c r="C15" s="19">
        <v>234.21</v>
      </c>
      <c r="D15" s="17" t="s">
        <v>9</v>
      </c>
      <c r="E15" s="31"/>
      <c r="F15" s="31"/>
      <c r="G15" s="31"/>
      <c r="H15" s="31"/>
      <c r="I15" s="31"/>
      <c r="J15" s="31"/>
    </row>
    <row r="16" spans="1:10" ht="86.3" thickBot="1" x14ac:dyDescent="0.3">
      <c r="A16" s="27"/>
      <c r="B16" s="20" t="s">
        <v>24</v>
      </c>
      <c r="C16" s="21" t="s">
        <v>10</v>
      </c>
      <c r="D16" s="22" t="s">
        <v>11</v>
      </c>
      <c r="E16" s="31" t="s">
        <v>16</v>
      </c>
      <c r="F16" s="31"/>
      <c r="G16" s="31"/>
      <c r="H16" s="31"/>
      <c r="I16" s="31"/>
      <c r="J16" s="31"/>
    </row>
    <row r="20" spans="1:5" ht="33.299999999999997" customHeight="1" x14ac:dyDescent="0.25">
      <c r="A20" s="24" t="s">
        <v>25</v>
      </c>
      <c r="B20" s="25"/>
      <c r="C20" s="25"/>
      <c r="D20" s="25"/>
      <c r="E20" s="25"/>
    </row>
    <row r="21" spans="1:5" ht="33.299999999999997" customHeight="1" x14ac:dyDescent="0.25">
      <c r="A21" s="25"/>
      <c r="B21" s="25"/>
      <c r="C21" s="25"/>
      <c r="D21" s="25"/>
      <c r="E21" s="25"/>
    </row>
    <row r="22" spans="1:5" ht="33.299999999999997" customHeight="1" x14ac:dyDescent="0.25">
      <c r="A22" s="25"/>
      <c r="B22" s="25"/>
      <c r="C22" s="25"/>
      <c r="D22" s="25"/>
      <c r="E22" s="25"/>
    </row>
  </sheetData>
  <sheetProtection algorithmName="SHA-512" hashValue="6z9S3hw7pTDHwrUyOnVceeIOluGtTGu2ebksZB/vFs8m6QKIaDzfPd5hkfhT50ztLa2kbJu0ocZ9Kwosy8syeA==" saltValue="hVvRdVPqSXQIGaSprwjv2A==" spinCount="100000" sheet="1" objects="1" scenarios="1" formatCells="0" formatColumns="0" autoFilter="0"/>
  <mergeCells count="7">
    <mergeCell ref="A20:E22"/>
    <mergeCell ref="D6:J6"/>
    <mergeCell ref="A12:A16"/>
    <mergeCell ref="B12:D12"/>
    <mergeCell ref="E13:J15"/>
    <mergeCell ref="B14:B15"/>
    <mergeCell ref="E16:J16"/>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ANEXO II</vt:lpstr>
    </vt:vector>
  </TitlesOfParts>
  <Company>Metro de Madrid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Moreno Candel, María Rosario</dc:creator>
  <cp:lastModifiedBy>Cruces Álvarez, Ángel</cp:lastModifiedBy>
  <cp:lastPrinted>2016-06-17T09:52:33Z</cp:lastPrinted>
  <dcterms:created xsi:type="dcterms:W3CDTF">2016-06-05T18:00:14Z</dcterms:created>
  <dcterms:modified xsi:type="dcterms:W3CDTF">2025-12-10T12:10:53Z</dcterms:modified>
</cp:coreProperties>
</file>