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476FFBD7-E621-4426-B6DB-B68B9C6DF03D}" xr6:coauthVersionLast="47" xr6:coauthVersionMax="47" xr10:uidLastSave="{00000000-0000-0000-0000-000000000000}"/>
  <bookViews>
    <workbookView xWindow="-108" yWindow="-13068" windowWidth="23256" windowHeight="12456" xr2:uid="{F043CD35-4EC0-4E73-B105-4F3FF39130F0}"/>
  </bookViews>
  <sheets>
    <sheet name="OFERTA ECONOMICA LOTE 5" sheetId="1" r:id="rId1"/>
    <sheet name="CERTO_G" sheetId="4" r:id="rId2"/>
    <sheet name="CERTO_I" sheetId="3" r:id="rId3"/>
    <sheet name="Glosario" sheetId="2" r:id="rId4"/>
  </sheets>
  <definedNames>
    <definedName name="_xlnm._FilterDatabase" localSheetId="1" hidden="1">CERTO_G!$A$11:$I$14</definedName>
    <definedName name="_xlnm._FilterDatabase" localSheetId="2" hidden="1">CERTO_I!$A$11:$I$13</definedName>
    <definedName name="_xlnm._FilterDatabase" localSheetId="0" hidden="1">'OFERTA ECONOMICA LOTE 5'!$A$11:$I$20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3" l="1"/>
  <c r="G16" i="4"/>
  <c r="G14" i="4"/>
  <c r="E14" i="4"/>
  <c r="I24" i="1"/>
  <c r="G24" i="1"/>
  <c r="G22" i="1"/>
  <c r="G17" i="1"/>
  <c r="E17" i="1"/>
  <c r="D3" i="3" l="1"/>
  <c r="F14" i="3"/>
  <c r="F14" i="4"/>
  <c r="F5" i="3"/>
  <c r="F4" i="3"/>
  <c r="F5" i="4"/>
  <c r="F4" i="4"/>
  <c r="F7" i="4"/>
  <c r="F7" i="3"/>
  <c r="F23" i="3" l="1"/>
  <c r="F31" i="3"/>
  <c r="F39" i="3"/>
  <c r="F47" i="3"/>
  <c r="F55" i="3"/>
  <c r="F63" i="3"/>
  <c r="F71" i="3"/>
  <c r="F79" i="3"/>
  <c r="F87" i="3"/>
  <c r="F95" i="3"/>
  <c r="F103" i="3"/>
  <c r="F111" i="3"/>
  <c r="F119" i="3"/>
  <c r="F127" i="3"/>
  <c r="F135" i="3"/>
  <c r="F143" i="3"/>
  <c r="F175" i="3"/>
  <c r="F199" i="3"/>
  <c r="F247" i="3"/>
  <c r="F16" i="3"/>
  <c r="F24" i="3"/>
  <c r="F32" i="3"/>
  <c r="F40" i="3"/>
  <c r="F48" i="3"/>
  <c r="F56" i="3"/>
  <c r="F64" i="3"/>
  <c r="F72" i="3"/>
  <c r="F80" i="3"/>
  <c r="F88" i="3"/>
  <c r="F96" i="3"/>
  <c r="F104" i="3"/>
  <c r="F112" i="3"/>
  <c r="F120" i="3"/>
  <c r="F128" i="3"/>
  <c r="F136" i="3"/>
  <c r="F144" i="3"/>
  <c r="F152" i="3"/>
  <c r="F160" i="3"/>
  <c r="F168" i="3"/>
  <c r="F176" i="3"/>
  <c r="F184" i="3"/>
  <c r="F192" i="3"/>
  <c r="F200" i="3"/>
  <c r="F208" i="3"/>
  <c r="F216" i="3"/>
  <c r="F224" i="3"/>
  <c r="F232" i="3"/>
  <c r="F240" i="3"/>
  <c r="F248" i="3"/>
  <c r="F256" i="3"/>
  <c r="F264" i="3"/>
  <c r="F17" i="3"/>
  <c r="F25" i="3"/>
  <c r="F33" i="3"/>
  <c r="F41" i="3"/>
  <c r="F49" i="3"/>
  <c r="F57" i="3"/>
  <c r="F65" i="3"/>
  <c r="F73" i="3"/>
  <c r="F81" i="3"/>
  <c r="F89" i="3"/>
  <c r="F97" i="3"/>
  <c r="F105" i="3"/>
  <c r="F113" i="3"/>
  <c r="F121" i="3"/>
  <c r="F129" i="3"/>
  <c r="F137" i="3"/>
  <c r="F145" i="3"/>
  <c r="F153" i="3"/>
  <c r="F161" i="3"/>
  <c r="F169" i="3"/>
  <c r="F177" i="3"/>
  <c r="F185" i="3"/>
  <c r="F193" i="3"/>
  <c r="F201" i="3"/>
  <c r="F217" i="3"/>
  <c r="F225" i="3"/>
  <c r="F233" i="3"/>
  <c r="F241" i="3"/>
  <c r="F249" i="3"/>
  <c r="F257" i="3"/>
  <c r="F265" i="3"/>
  <c r="F61" i="3"/>
  <c r="F133" i="3"/>
  <c r="F181" i="3"/>
  <c r="F205" i="3"/>
  <c r="F229" i="3"/>
  <c r="F253" i="3"/>
  <c r="F22" i="3"/>
  <c r="F46" i="3"/>
  <c r="F70" i="3"/>
  <c r="F94" i="3"/>
  <c r="F110" i="3"/>
  <c r="F134" i="3"/>
  <c r="F166" i="3"/>
  <c r="F190" i="3"/>
  <c r="F230" i="3"/>
  <c r="F262" i="3"/>
  <c r="F183" i="3"/>
  <c r="F207" i="3"/>
  <c r="F239" i="3"/>
  <c r="F263" i="3"/>
  <c r="F209" i="3"/>
  <c r="F54" i="3"/>
  <c r="F150" i="3"/>
  <c r="F206" i="3"/>
  <c r="F246" i="3"/>
  <c r="F167" i="3"/>
  <c r="F215" i="3"/>
  <c r="F255" i="3"/>
  <c r="F18" i="3"/>
  <c r="F26" i="3"/>
  <c r="F34" i="3"/>
  <c r="F42" i="3"/>
  <c r="F50" i="3"/>
  <c r="F58" i="3"/>
  <c r="F66" i="3"/>
  <c r="F74" i="3"/>
  <c r="F82" i="3"/>
  <c r="F90" i="3"/>
  <c r="F98" i="3"/>
  <c r="F106" i="3"/>
  <c r="F114" i="3"/>
  <c r="F122" i="3"/>
  <c r="F130" i="3"/>
  <c r="F138" i="3"/>
  <c r="F146" i="3"/>
  <c r="F154" i="3"/>
  <c r="F162" i="3"/>
  <c r="F170" i="3"/>
  <c r="F178" i="3"/>
  <c r="F186" i="3"/>
  <c r="F194" i="3"/>
  <c r="F202" i="3"/>
  <c r="F210" i="3"/>
  <c r="F218" i="3"/>
  <c r="F226" i="3"/>
  <c r="F234" i="3"/>
  <c r="F242" i="3"/>
  <c r="F250" i="3"/>
  <c r="F258" i="3"/>
  <c r="F15" i="3"/>
  <c r="F28" i="3"/>
  <c r="F36" i="3"/>
  <c r="F44" i="3"/>
  <c r="F52" i="3"/>
  <c r="F60" i="3"/>
  <c r="F68" i="3"/>
  <c r="F76" i="3"/>
  <c r="F92" i="3"/>
  <c r="F100" i="3"/>
  <c r="F108" i="3"/>
  <c r="F116" i="3"/>
  <c r="F124" i="3"/>
  <c r="F132" i="3"/>
  <c r="F148" i="3"/>
  <c r="F156" i="3"/>
  <c r="F172" i="3"/>
  <c r="F188" i="3"/>
  <c r="F204" i="3"/>
  <c r="F220" i="3"/>
  <c r="F236" i="3"/>
  <c r="F252" i="3"/>
  <c r="F29" i="3"/>
  <c r="F37" i="3"/>
  <c r="F53" i="3"/>
  <c r="F77" i="3"/>
  <c r="F101" i="3"/>
  <c r="F117" i="3"/>
  <c r="F141" i="3"/>
  <c r="F157" i="3"/>
  <c r="F173" i="3"/>
  <c r="F197" i="3"/>
  <c r="F221" i="3"/>
  <c r="F245" i="3"/>
  <c r="F30" i="3"/>
  <c r="F62" i="3"/>
  <c r="F86" i="3"/>
  <c r="F102" i="3"/>
  <c r="F126" i="3"/>
  <c r="F158" i="3"/>
  <c r="F182" i="3"/>
  <c r="F214" i="3"/>
  <c r="F238" i="3"/>
  <c r="F151" i="3"/>
  <c r="F191" i="3"/>
  <c r="F231" i="3"/>
  <c r="F19" i="3"/>
  <c r="F27" i="3"/>
  <c r="F35" i="3"/>
  <c r="F43" i="3"/>
  <c r="F51" i="3"/>
  <c r="F59" i="3"/>
  <c r="F67" i="3"/>
  <c r="F75" i="3"/>
  <c r="F83" i="3"/>
  <c r="F91" i="3"/>
  <c r="F99" i="3"/>
  <c r="F107" i="3"/>
  <c r="F115" i="3"/>
  <c r="F123" i="3"/>
  <c r="F131" i="3"/>
  <c r="F139" i="3"/>
  <c r="F147" i="3"/>
  <c r="F155" i="3"/>
  <c r="F163" i="3"/>
  <c r="F171" i="3"/>
  <c r="F179" i="3"/>
  <c r="F187" i="3"/>
  <c r="F195" i="3"/>
  <c r="F203" i="3"/>
  <c r="F211" i="3"/>
  <c r="F219" i="3"/>
  <c r="F227" i="3"/>
  <c r="F235" i="3"/>
  <c r="F243" i="3"/>
  <c r="F251" i="3"/>
  <c r="F259" i="3"/>
  <c r="F84" i="3"/>
  <c r="F140" i="3"/>
  <c r="F164" i="3"/>
  <c r="F180" i="3"/>
  <c r="F196" i="3"/>
  <c r="F212" i="3"/>
  <c r="F228" i="3"/>
  <c r="F244" i="3"/>
  <c r="F260" i="3"/>
  <c r="F21" i="3"/>
  <c r="F45" i="3"/>
  <c r="F69" i="3"/>
  <c r="F85" i="3"/>
  <c r="F93" i="3"/>
  <c r="F109" i="3"/>
  <c r="F125" i="3"/>
  <c r="F149" i="3"/>
  <c r="F165" i="3"/>
  <c r="F189" i="3"/>
  <c r="F213" i="3"/>
  <c r="F237" i="3"/>
  <c r="F261" i="3"/>
  <c r="F38" i="3"/>
  <c r="F78" i="3"/>
  <c r="F118" i="3"/>
  <c r="F142" i="3"/>
  <c r="F174" i="3"/>
  <c r="F198" i="3"/>
  <c r="F222" i="3"/>
  <c r="F254" i="3"/>
  <c r="F159" i="3"/>
  <c r="F223" i="3"/>
  <c r="F20" i="3"/>
  <c r="D4" i="3"/>
  <c r="D6" i="3" s="1"/>
  <c r="D7" i="3" s="1"/>
  <c r="D8" i="3" s="1"/>
  <c r="D5" i="3"/>
  <c r="H22" i="1" l="1"/>
  <c r="I22" i="1" s="1"/>
  <c r="H17" i="1"/>
  <c r="H14" i="4" l="1"/>
  <c r="I14" i="4" s="1"/>
  <c r="I17" i="1"/>
  <c r="H14" i="3"/>
  <c r="I14" i="3" s="1"/>
  <c r="H261" i="3" l="1"/>
  <c r="I261" i="3" s="1"/>
  <c r="H251" i="3"/>
  <c r="I251" i="3" s="1"/>
  <c r="H246" i="3"/>
  <c r="I246" i="3" s="1"/>
  <c r="H236" i="3"/>
  <c r="I236" i="3" s="1"/>
  <c r="H232" i="3"/>
  <c r="I232" i="3" s="1"/>
  <c r="H221" i="3"/>
  <c r="I221" i="3" s="1"/>
  <c r="H217" i="3"/>
  <c r="I217" i="3" s="1"/>
  <c r="H207" i="3"/>
  <c r="I207" i="3" s="1"/>
  <c r="H202" i="3"/>
  <c r="I202" i="3" s="1"/>
  <c r="H187" i="3"/>
  <c r="I187" i="3" s="1"/>
  <c r="H182" i="3"/>
  <c r="I182" i="3" s="1"/>
  <c r="H172" i="3"/>
  <c r="I172" i="3" s="1"/>
  <c r="H168" i="3"/>
  <c r="I168" i="3" s="1"/>
  <c r="H157" i="3"/>
  <c r="I157" i="3" s="1"/>
  <c r="H153" i="3"/>
  <c r="I153" i="3" s="1"/>
  <c r="H143" i="3"/>
  <c r="I143" i="3" s="1"/>
  <c r="H138" i="3"/>
  <c r="I138" i="3" s="1"/>
  <c r="H123" i="3"/>
  <c r="I123" i="3" s="1"/>
  <c r="H118" i="3"/>
  <c r="I118" i="3" s="1"/>
  <c r="H108" i="3"/>
  <c r="I108" i="3" s="1"/>
  <c r="H103" i="3"/>
  <c r="I103" i="3" s="1"/>
  <c r="H92" i="3"/>
  <c r="I92" i="3" s="1"/>
  <c r="H87" i="3"/>
  <c r="I87" i="3" s="1"/>
  <c r="H76" i="3"/>
  <c r="I76" i="3" s="1"/>
  <c r="H71" i="3"/>
  <c r="I71" i="3" s="1"/>
  <c r="H66" i="3"/>
  <c r="I66" i="3" s="1"/>
  <c r="H61" i="3"/>
  <c r="I61" i="3" s="1"/>
  <c r="H56" i="3"/>
  <c r="I56" i="3" s="1"/>
  <c r="H51" i="3"/>
  <c r="I51" i="3" s="1"/>
  <c r="H41" i="3"/>
  <c r="I41" i="3" s="1"/>
  <c r="H25" i="3"/>
  <c r="I25" i="3" s="1"/>
  <c r="H244" i="3"/>
  <c r="I244" i="3" s="1"/>
  <c r="H240" i="3"/>
  <c r="I240" i="3" s="1"/>
  <c r="H225" i="3"/>
  <c r="I225" i="3" s="1"/>
  <c r="H215" i="3"/>
  <c r="I215" i="3" s="1"/>
  <c r="H165" i="3"/>
  <c r="I165" i="3" s="1"/>
  <c r="H151" i="3"/>
  <c r="I151" i="3" s="1"/>
  <c r="H131" i="3"/>
  <c r="I131" i="3" s="1"/>
  <c r="H116" i="3"/>
  <c r="I116" i="3" s="1"/>
  <c r="H106" i="3"/>
  <c r="I106" i="3" s="1"/>
  <c r="H96" i="3"/>
  <c r="I96" i="3" s="1"/>
  <c r="H38" i="3"/>
  <c r="I38" i="3" s="1"/>
  <c r="H22" i="3"/>
  <c r="I22" i="3" s="1"/>
  <c r="H260" i="3"/>
  <c r="I260" i="3" s="1"/>
  <c r="H256" i="3"/>
  <c r="I256" i="3" s="1"/>
  <c r="H245" i="3"/>
  <c r="I245" i="3" s="1"/>
  <c r="H241" i="3"/>
  <c r="I241" i="3" s="1"/>
  <c r="H231" i="3"/>
  <c r="I231" i="3" s="1"/>
  <c r="H226" i="3"/>
  <c r="I226" i="3" s="1"/>
  <c r="H211" i="3"/>
  <c r="I211" i="3" s="1"/>
  <c r="H206" i="3"/>
  <c r="I206" i="3" s="1"/>
  <c r="H196" i="3"/>
  <c r="I196" i="3" s="1"/>
  <c r="H192" i="3"/>
  <c r="I192" i="3" s="1"/>
  <c r="H181" i="3"/>
  <c r="I181" i="3" s="1"/>
  <c r="H177" i="3"/>
  <c r="I177" i="3" s="1"/>
  <c r="H167" i="3"/>
  <c r="I167" i="3" s="1"/>
  <c r="H162" i="3"/>
  <c r="I162" i="3" s="1"/>
  <c r="H147" i="3"/>
  <c r="I147" i="3" s="1"/>
  <c r="H142" i="3"/>
  <c r="I142" i="3" s="1"/>
  <c r="H132" i="3"/>
  <c r="I132" i="3" s="1"/>
  <c r="H128" i="3"/>
  <c r="I128" i="3" s="1"/>
  <c r="H117" i="3"/>
  <c r="I117" i="3" s="1"/>
  <c r="H113" i="3"/>
  <c r="I113" i="3" s="1"/>
  <c r="H102" i="3"/>
  <c r="I102" i="3" s="1"/>
  <c r="H97" i="3"/>
  <c r="I97" i="3" s="1"/>
  <c r="H86" i="3"/>
  <c r="I86" i="3" s="1"/>
  <c r="H81" i="3"/>
  <c r="I81" i="3" s="1"/>
  <c r="H70" i="3"/>
  <c r="I70" i="3" s="1"/>
  <c r="H55" i="3"/>
  <c r="I55" i="3" s="1"/>
  <c r="H50" i="3"/>
  <c r="I50" i="3" s="1"/>
  <c r="H45" i="3"/>
  <c r="I45" i="3" s="1"/>
  <c r="H40" i="3"/>
  <c r="I40" i="3" s="1"/>
  <c r="H35" i="3"/>
  <c r="I35" i="3" s="1"/>
  <c r="H29" i="3"/>
  <c r="I29" i="3" s="1"/>
  <c r="H24" i="3"/>
  <c r="I24" i="3" s="1"/>
  <c r="H19" i="3"/>
  <c r="I19" i="3" s="1"/>
  <c r="H259" i="3"/>
  <c r="I259" i="3" s="1"/>
  <c r="H229" i="3"/>
  <c r="I229" i="3" s="1"/>
  <c r="H210" i="3"/>
  <c r="I210" i="3" s="1"/>
  <c r="H176" i="3"/>
  <c r="I176" i="3" s="1"/>
  <c r="H161" i="3"/>
  <c r="I161" i="3" s="1"/>
  <c r="H146" i="3"/>
  <c r="I146" i="3" s="1"/>
  <c r="H126" i="3"/>
  <c r="I126" i="3" s="1"/>
  <c r="H112" i="3"/>
  <c r="I112" i="3" s="1"/>
  <c r="H90" i="3"/>
  <c r="I90" i="3" s="1"/>
  <c r="H80" i="3"/>
  <c r="I80" i="3" s="1"/>
  <c r="H69" i="3"/>
  <c r="I69" i="3" s="1"/>
  <c r="H49" i="3"/>
  <c r="I49" i="3" s="1"/>
  <c r="H44" i="3"/>
  <c r="I44" i="3" s="1"/>
  <c r="H255" i="3"/>
  <c r="I255" i="3" s="1"/>
  <c r="H250" i="3"/>
  <c r="I250" i="3" s="1"/>
  <c r="H235" i="3"/>
  <c r="I235" i="3" s="1"/>
  <c r="H230" i="3"/>
  <c r="I230" i="3" s="1"/>
  <c r="H220" i="3"/>
  <c r="I220" i="3" s="1"/>
  <c r="H216" i="3"/>
  <c r="I216" i="3" s="1"/>
  <c r="H205" i="3"/>
  <c r="I205" i="3" s="1"/>
  <c r="H201" i="3"/>
  <c r="I201" i="3" s="1"/>
  <c r="H191" i="3"/>
  <c r="I191" i="3" s="1"/>
  <c r="H186" i="3"/>
  <c r="I186" i="3" s="1"/>
  <c r="H171" i="3"/>
  <c r="I171" i="3" s="1"/>
  <c r="H166" i="3"/>
  <c r="I166" i="3" s="1"/>
  <c r="H156" i="3"/>
  <c r="I156" i="3" s="1"/>
  <c r="H152" i="3"/>
  <c r="I152" i="3" s="1"/>
  <c r="H141" i="3"/>
  <c r="I141" i="3" s="1"/>
  <c r="H137" i="3"/>
  <c r="I137" i="3" s="1"/>
  <c r="H127" i="3"/>
  <c r="I127" i="3" s="1"/>
  <c r="H122" i="3"/>
  <c r="I122" i="3" s="1"/>
  <c r="H107" i="3"/>
  <c r="I107" i="3" s="1"/>
  <c r="H101" i="3"/>
  <c r="I101" i="3" s="1"/>
  <c r="H91" i="3"/>
  <c r="I91" i="3" s="1"/>
  <c r="H85" i="3"/>
  <c r="I85" i="3" s="1"/>
  <c r="H75" i="3"/>
  <c r="I75" i="3" s="1"/>
  <c r="H65" i="3"/>
  <c r="I65" i="3" s="1"/>
  <c r="H60" i="3"/>
  <c r="I60" i="3" s="1"/>
  <c r="H54" i="3"/>
  <c r="I54" i="3" s="1"/>
  <c r="H39" i="3"/>
  <c r="I39" i="3" s="1"/>
  <c r="H34" i="3"/>
  <c r="I34" i="3" s="1"/>
  <c r="H23" i="3"/>
  <c r="I23" i="3" s="1"/>
  <c r="H18" i="3"/>
  <c r="I18" i="3" s="1"/>
  <c r="H254" i="3"/>
  <c r="I254" i="3" s="1"/>
  <c r="H195" i="3"/>
  <c r="I195" i="3" s="1"/>
  <c r="H190" i="3"/>
  <c r="I190" i="3" s="1"/>
  <c r="H180" i="3"/>
  <c r="I180" i="3" s="1"/>
  <c r="H74" i="3"/>
  <c r="I74" i="3" s="1"/>
  <c r="H28" i="3"/>
  <c r="I28" i="3" s="1"/>
  <c r="H265" i="3"/>
  <c r="I265" i="3" s="1"/>
  <c r="H264" i="3"/>
  <c r="I264" i="3" s="1"/>
  <c r="H253" i="3"/>
  <c r="I253" i="3" s="1"/>
  <c r="H249" i="3"/>
  <c r="I249" i="3" s="1"/>
  <c r="H239" i="3"/>
  <c r="I239" i="3" s="1"/>
  <c r="H234" i="3"/>
  <c r="I234" i="3" s="1"/>
  <c r="H219" i="3"/>
  <c r="I219" i="3" s="1"/>
  <c r="H214" i="3"/>
  <c r="I214" i="3" s="1"/>
  <c r="H204" i="3"/>
  <c r="I204" i="3" s="1"/>
  <c r="H200" i="3"/>
  <c r="I200" i="3" s="1"/>
  <c r="H189" i="3"/>
  <c r="I189" i="3" s="1"/>
  <c r="H185" i="3"/>
  <c r="I185" i="3" s="1"/>
  <c r="H175" i="3"/>
  <c r="I175" i="3" s="1"/>
  <c r="H170" i="3"/>
  <c r="I170" i="3" s="1"/>
  <c r="H155" i="3"/>
  <c r="I155" i="3" s="1"/>
  <c r="H150" i="3"/>
  <c r="I150" i="3" s="1"/>
  <c r="H140" i="3"/>
  <c r="I140" i="3" s="1"/>
  <c r="H136" i="3"/>
  <c r="I136" i="3" s="1"/>
  <c r="H125" i="3"/>
  <c r="I125" i="3" s="1"/>
  <c r="H121" i="3"/>
  <c r="I121" i="3" s="1"/>
  <c r="H111" i="3"/>
  <c r="I111" i="3" s="1"/>
  <c r="H100" i="3"/>
  <c r="I100" i="3" s="1"/>
  <c r="H95" i="3"/>
  <c r="I95" i="3" s="1"/>
  <c r="H84" i="3"/>
  <c r="I84" i="3" s="1"/>
  <c r="H79" i="3"/>
  <c r="I79" i="3" s="1"/>
  <c r="H64" i="3"/>
  <c r="I64" i="3" s="1"/>
  <c r="H59" i="3"/>
  <c r="I59" i="3" s="1"/>
  <c r="H53" i="3"/>
  <c r="I53" i="3" s="1"/>
  <c r="H33" i="3"/>
  <c r="I33" i="3" s="1"/>
  <c r="H17" i="3"/>
  <c r="I17" i="3" s="1"/>
  <c r="H247" i="3"/>
  <c r="I247" i="3" s="1"/>
  <c r="H242" i="3"/>
  <c r="I242" i="3" s="1"/>
  <c r="H163" i="3"/>
  <c r="I163" i="3" s="1"/>
  <c r="H144" i="3"/>
  <c r="I144" i="3" s="1"/>
  <c r="H129" i="3"/>
  <c r="I129" i="3" s="1"/>
  <c r="H119" i="3"/>
  <c r="I119" i="3" s="1"/>
  <c r="H114" i="3"/>
  <c r="I114" i="3" s="1"/>
  <c r="H98" i="3"/>
  <c r="I98" i="3" s="1"/>
  <c r="H82" i="3"/>
  <c r="I82" i="3" s="1"/>
  <c r="H67" i="3"/>
  <c r="I67" i="3" s="1"/>
  <c r="H57" i="3"/>
  <c r="I57" i="3" s="1"/>
  <c r="H263" i="3"/>
  <c r="I263" i="3" s="1"/>
  <c r="H258" i="3"/>
  <c r="I258" i="3" s="1"/>
  <c r="H243" i="3"/>
  <c r="I243" i="3" s="1"/>
  <c r="H238" i="3"/>
  <c r="I238" i="3" s="1"/>
  <c r="H228" i="3"/>
  <c r="I228" i="3" s="1"/>
  <c r="H224" i="3"/>
  <c r="I224" i="3" s="1"/>
  <c r="H213" i="3"/>
  <c r="I213" i="3" s="1"/>
  <c r="H209" i="3"/>
  <c r="I209" i="3" s="1"/>
  <c r="H199" i="3"/>
  <c r="I199" i="3" s="1"/>
  <c r="H194" i="3"/>
  <c r="I194" i="3" s="1"/>
  <c r="H179" i="3"/>
  <c r="I179" i="3" s="1"/>
  <c r="H174" i="3"/>
  <c r="I174" i="3" s="1"/>
  <c r="H164" i="3"/>
  <c r="I164" i="3" s="1"/>
  <c r="H160" i="3"/>
  <c r="I160" i="3" s="1"/>
  <c r="H149" i="3"/>
  <c r="I149" i="3" s="1"/>
  <c r="H145" i="3"/>
  <c r="I145" i="3" s="1"/>
  <c r="H135" i="3"/>
  <c r="I135" i="3" s="1"/>
  <c r="H130" i="3"/>
  <c r="I130" i="3" s="1"/>
  <c r="H115" i="3"/>
  <c r="I115" i="3" s="1"/>
  <c r="H110" i="3"/>
  <c r="I110" i="3" s="1"/>
  <c r="H105" i="3"/>
  <c r="I105" i="3" s="1"/>
  <c r="H94" i="3"/>
  <c r="I94" i="3" s="1"/>
  <c r="H89" i="3"/>
  <c r="I89" i="3" s="1"/>
  <c r="H78" i="3"/>
  <c r="I78" i="3" s="1"/>
  <c r="H73" i="3"/>
  <c r="I73" i="3" s="1"/>
  <c r="H68" i="3"/>
  <c r="I68" i="3" s="1"/>
  <c r="H63" i="3"/>
  <c r="I63" i="3" s="1"/>
  <c r="H58" i="3"/>
  <c r="I58" i="3" s="1"/>
  <c r="H48" i="3"/>
  <c r="I48" i="3" s="1"/>
  <c r="H43" i="3"/>
  <c r="I43" i="3" s="1"/>
  <c r="H37" i="3"/>
  <c r="I37" i="3" s="1"/>
  <c r="H32" i="3"/>
  <c r="I32" i="3" s="1"/>
  <c r="H27" i="3"/>
  <c r="I27" i="3" s="1"/>
  <c r="H21" i="3"/>
  <c r="I21" i="3" s="1"/>
  <c r="H16" i="3"/>
  <c r="I16" i="3" s="1"/>
  <c r="H15" i="3"/>
  <c r="I15" i="3" s="1"/>
  <c r="H222" i="3"/>
  <c r="I222" i="3" s="1"/>
  <c r="H208" i="3"/>
  <c r="I208" i="3" s="1"/>
  <c r="H193" i="3"/>
  <c r="I193" i="3" s="1"/>
  <c r="H178" i="3"/>
  <c r="I178" i="3" s="1"/>
  <c r="H158" i="3"/>
  <c r="I158" i="3" s="1"/>
  <c r="H148" i="3"/>
  <c r="I148" i="3" s="1"/>
  <c r="H133" i="3"/>
  <c r="I133" i="3" s="1"/>
  <c r="H104" i="3"/>
  <c r="I104" i="3" s="1"/>
  <c r="H72" i="3"/>
  <c r="I72" i="3" s="1"/>
  <c r="H30" i="3"/>
  <c r="I30" i="3" s="1"/>
  <c r="H262" i="3"/>
  <c r="I262" i="3" s="1"/>
  <c r="H252" i="3"/>
  <c r="I252" i="3" s="1"/>
  <c r="H248" i="3"/>
  <c r="I248" i="3" s="1"/>
  <c r="H237" i="3"/>
  <c r="I237" i="3" s="1"/>
  <c r="H233" i="3"/>
  <c r="I233" i="3" s="1"/>
  <c r="H223" i="3"/>
  <c r="I223" i="3" s="1"/>
  <c r="H218" i="3"/>
  <c r="I218" i="3" s="1"/>
  <c r="H203" i="3"/>
  <c r="I203" i="3" s="1"/>
  <c r="H198" i="3"/>
  <c r="I198" i="3" s="1"/>
  <c r="H188" i="3"/>
  <c r="I188" i="3" s="1"/>
  <c r="H184" i="3"/>
  <c r="I184" i="3" s="1"/>
  <c r="H173" i="3"/>
  <c r="I173" i="3" s="1"/>
  <c r="H169" i="3"/>
  <c r="I169" i="3" s="1"/>
  <c r="H159" i="3"/>
  <c r="I159" i="3" s="1"/>
  <c r="H154" i="3"/>
  <c r="I154" i="3" s="1"/>
  <c r="H139" i="3"/>
  <c r="I139" i="3" s="1"/>
  <c r="H134" i="3"/>
  <c r="I134" i="3" s="1"/>
  <c r="H124" i="3"/>
  <c r="I124" i="3" s="1"/>
  <c r="H120" i="3"/>
  <c r="I120" i="3" s="1"/>
  <c r="H109" i="3"/>
  <c r="I109" i="3" s="1"/>
  <c r="H99" i="3"/>
  <c r="I99" i="3" s="1"/>
  <c r="H93" i="3"/>
  <c r="I93" i="3" s="1"/>
  <c r="H83" i="3"/>
  <c r="I83" i="3" s="1"/>
  <c r="H77" i="3"/>
  <c r="I77" i="3" s="1"/>
  <c r="H62" i="3"/>
  <c r="I62" i="3" s="1"/>
  <c r="H52" i="3"/>
  <c r="I52" i="3" s="1"/>
  <c r="H47" i="3"/>
  <c r="I47" i="3" s="1"/>
  <c r="H42" i="3"/>
  <c r="I42" i="3" s="1"/>
  <c r="H31" i="3"/>
  <c r="I31" i="3" s="1"/>
  <c r="H26" i="3"/>
  <c r="I26" i="3" s="1"/>
  <c r="H257" i="3"/>
  <c r="I257" i="3" s="1"/>
  <c r="H227" i="3"/>
  <c r="I227" i="3" s="1"/>
  <c r="H212" i="3"/>
  <c r="I212" i="3" s="1"/>
  <c r="H197" i="3"/>
  <c r="I197" i="3" s="1"/>
  <c r="H183" i="3"/>
  <c r="I183" i="3" s="1"/>
  <c r="H88" i="3"/>
  <c r="I88" i="3" s="1"/>
  <c r="H46" i="3"/>
  <c r="I46" i="3" s="1"/>
  <c r="H36" i="3"/>
  <c r="I36" i="3" s="1"/>
  <c r="H20" i="3"/>
  <c r="I20" i="3" s="1"/>
  <c r="D3" i="1" l="1"/>
  <c r="D3" i="4"/>
  <c r="H3" i="3"/>
  <c r="H5" i="3" s="1"/>
  <c r="F7" i="1"/>
  <c r="D5" i="4" l="1"/>
  <c r="D4" i="4"/>
  <c r="D6" i="4" s="1"/>
  <c r="D7" i="4" s="1"/>
  <c r="D8" i="4" s="1"/>
  <c r="H3" i="1"/>
  <c r="H5" i="1" s="1"/>
  <c r="E16" i="4"/>
  <c r="I16" i="4" s="1"/>
  <c r="H3" i="4" s="1"/>
  <c r="H4" i="3"/>
  <c r="H6" i="3" s="1"/>
  <c r="H7" i="3" s="1"/>
  <c r="H8" i="3" s="1"/>
  <c r="D4" i="1"/>
  <c r="H5" i="4" l="1"/>
  <c r="H4" i="4"/>
  <c r="H4" i="1"/>
  <c r="H6" i="1" s="1"/>
  <c r="H7" i="1" s="1"/>
  <c r="H8" i="1" s="1"/>
  <c r="D5" i="1"/>
  <c r="D6" i="1" s="1"/>
  <c r="D7" i="1" s="1"/>
  <c r="D8" i="1" s="1"/>
  <c r="H6" i="4" l="1"/>
  <c r="H7" i="4" s="1"/>
  <c r="H8" i="4" s="1"/>
</calcChain>
</file>

<file path=xl/sharedStrings.xml><?xml version="1.0" encoding="utf-8"?>
<sst xmlns="http://schemas.openxmlformats.org/spreadsheetml/2006/main" count="680" uniqueCount="317">
  <si>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</si>
  <si>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</si>
  <si>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</si>
  <si>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</si>
  <si>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</si>
  <si>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</si>
  <si>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</si>
  <si>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</si>
  <si>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</si>
  <si>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</si>
  <si>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</si>
  <si>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</si>
  <si>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</si>
  <si>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</si>
  <si>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</si>
  <si>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</si>
  <si>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</si>
  <si>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</si>
  <si>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</si>
  <si>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</si>
  <si>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</si>
  <si>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</si>
  <si>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</si>
  <si>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</si>
  <si>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</si>
  <si>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</si>
  <si>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</si>
  <si>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</si>
  <si>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</si>
  <si>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</si>
  <si>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</si>
  <si>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</si>
  <si>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</si>
  <si>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</si>
  <si>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/>
  </si>
  <si>
    <t>Ud</t>
  </si>
  <si>
    <t>1.3</t>
  </si>
  <si>
    <t>MANTENIMIENTO INTEGRAL</t>
  </si>
  <si>
    <t>SUMINISTRO Y SUSTITUCIÓN DE CADENA DE PELDAÑOS</t>
  </si>
  <si>
    <t>Mano de obra destinada a mantenimiento preventivo</t>
  </si>
  <si>
    <t>Mano de obra destinada a mantenimiento correctivo</t>
  </si>
  <si>
    <t>Materiales</t>
  </si>
  <si>
    <t>TRABAJOS EXTRAORDINARIOS Y CAUSAS AJENAS</t>
  </si>
  <si>
    <t>OTR</t>
  </si>
  <si>
    <t>Precio unitario de mano de obra sustitución cadenas de peldaños</t>
  </si>
  <si>
    <t>Precio unitario de suministro cadena de peldaños</t>
  </si>
  <si>
    <t>Precio unitario de suministro resto de materiales (rodillos de peldaños, casquillos, elementos de anclaje y centraje de peldaños, etc.)</t>
  </si>
  <si>
    <t>Precio total suministro y sustitución de cadenas de peldaños</t>
  </si>
  <si>
    <t>Precio total mantenimiento integral/48 meses</t>
  </si>
  <si>
    <t>OTR.01</t>
  </si>
  <si>
    <t>Precio total trabajos con facturación extraordinaria (actos vandálicos, casusas de fuerza mayor, mejoras, innovaciones o modificaciones y limpieza exterior de los elementos)</t>
  </si>
  <si>
    <t>-</t>
  </si>
  <si>
    <t>MTO</t>
  </si>
  <si>
    <t>MTO.01</t>
  </si>
  <si>
    <t>CAD</t>
  </si>
  <si>
    <t>CAD.01</t>
  </si>
  <si>
    <t>MTO.02</t>
  </si>
  <si>
    <t>MTO.03</t>
  </si>
  <si>
    <t>MTO.04</t>
  </si>
  <si>
    <t>CAD.02</t>
  </si>
  <si>
    <t>CAD.03</t>
  </si>
  <si>
    <t>CAD.04</t>
  </si>
  <si>
    <t>SERVICIO DE MANTENIMIENTO INTEGRAL DE ESCALERAS MECÁNICAS LOTE 5</t>
  </si>
  <si>
    <t>Ud*mes</t>
  </si>
  <si>
    <t>ESTACIÓN ABRANTES</t>
  </si>
  <si>
    <t>ESTACIÓN ACACIAS</t>
  </si>
  <si>
    <t>ESTACIÓN AEROPUERTO</t>
  </si>
  <si>
    <t>ESTACIÓN AEROPUERTO T4</t>
  </si>
  <si>
    <t>ESTACIÓN ALAMEDA DE OSUNA</t>
  </si>
  <si>
    <t>ESTACIÓN ALCORCÓN C.</t>
  </si>
  <si>
    <t>ESTACIÓN ALFONSO XIII</t>
  </si>
  <si>
    <t>ESTACIÓN ALMENDRALES</t>
  </si>
  <si>
    <t>ESTACIÓN ALONSO CANO</t>
  </si>
  <si>
    <t>ESTACIÓN ALONSO DE MENDOZA</t>
  </si>
  <si>
    <t>ESTACIÓN ALONSO MARTÍNEZ</t>
  </si>
  <si>
    <t>ESTACIÓN ALSACIA</t>
  </si>
  <si>
    <t>ESTACIÓN ALTO DEL ARENAL</t>
  </si>
  <si>
    <t>ESTACIÓN ALTO EXTREMADURA</t>
  </si>
  <si>
    <t>ESTACIÓN ALUCHE</t>
  </si>
  <si>
    <t>ESTACIÓN ALVARADO</t>
  </si>
  <si>
    <t>ESTACIÓN ALVAREZ DE VILLAAMIL</t>
  </si>
  <si>
    <t>ESTACIÓN ANTÓN MARTÍN</t>
  </si>
  <si>
    <t>ESTACIÓN ANTONIO MACHADO</t>
  </si>
  <si>
    <t>ESTACIÓN ANTONIO SAURA</t>
  </si>
  <si>
    <t>ESTACIÓN ARGANDA REY</t>
  </si>
  <si>
    <t>ESTACIÓN ARGANZUELA-PLANETARIO</t>
  </si>
  <si>
    <t>ESTACIÓN ARGÜELLES</t>
  </si>
  <si>
    <t>ESTACIÓN ARROYO CULEBRO</t>
  </si>
  <si>
    <t>ESTACIÓN ARROYO DEL FRESNO</t>
  </si>
  <si>
    <t>ESTACIÓN ARTILLEROS</t>
  </si>
  <si>
    <t>ESTACIÓN ARTURO SORIA</t>
  </si>
  <si>
    <t>ESTACIÓN ASCAO</t>
  </si>
  <si>
    <t>ESTACIÓN ATOCHA</t>
  </si>
  <si>
    <t>ESTACIÓN AV.ILUSTRACIÓN</t>
  </si>
  <si>
    <t>ESTACIÓN AVDA,GUADALAJARA</t>
  </si>
  <si>
    <t>ESTACIÓN AVENIDA DE AMÉRICA</t>
  </si>
  <si>
    <t>ESTACIÓN AVENIDA DE LA PAZ</t>
  </si>
  <si>
    <t>ESTACIÓN AVIACIÓN ESPAÑOLA</t>
  </si>
  <si>
    <t>ESTACIÓN BAMBÚ</t>
  </si>
  <si>
    <t>ESTACIÓN BANCO DE ESPAÑA</t>
  </si>
  <si>
    <t>ESTACIÓN BARAJAS</t>
  </si>
  <si>
    <t>ESTACIÓN BARRIO DE LA CONCEPCIÓN</t>
  </si>
  <si>
    <t>ESTACIÓN BARRIO DEL PILAR</t>
  </si>
  <si>
    <t>ESTACIÓN BARRIO DEL PUERTO</t>
  </si>
  <si>
    <t>ESTACIÓN BATÁN</t>
  </si>
  <si>
    <t>ESTACIÓN BAUNATAL</t>
  </si>
  <si>
    <t>ESTACIÓN BEGOÑA</t>
  </si>
  <si>
    <t>ESTACIÓN BILBAO</t>
  </si>
  <si>
    <t>ESTACIÓN BLASCO IBAÑEZ</t>
  </si>
  <si>
    <t>ESTACIÓN BUENOS AIRES</t>
  </si>
  <si>
    <t>ESTACIÓN CALLAO</t>
  </si>
  <si>
    <t>ESTACIÓN CAMPAMENTO</t>
  </si>
  <si>
    <t>ESTACIÓN CANAL</t>
  </si>
  <si>
    <t>ESTACIÓN CANILLAS</t>
  </si>
  <si>
    <t>ESTACIÓN CANILLEJAS</t>
  </si>
  <si>
    <t>ESTACIÓN CARABANCHEL</t>
  </si>
  <si>
    <t>ESTACIÓN CARABANCHEL ALTO</t>
  </si>
  <si>
    <t>ESTACIÓN CARPETANA</t>
  </si>
  <si>
    <t>ESTACIÓN CARTAGENA</t>
  </si>
  <si>
    <t>ESTACIÓN CASA CAMPO</t>
  </si>
  <si>
    <t>ESTACIÓN CASA RELOJ</t>
  </si>
  <si>
    <t>ESTACIÓN CHAMARTÍN</t>
  </si>
  <si>
    <t>ESTACIÓN CHUECA</t>
  </si>
  <si>
    <t>ESTACIÓN CIUDAD DE LOS ANGELES</t>
  </si>
  <si>
    <t>ESTACIÓN CIUDAD LINEAL</t>
  </si>
  <si>
    <t>ESTACIÓN CIUDAD UNIVERSITARIA</t>
  </si>
  <si>
    <t>ESTACIÓN COLOMBIA</t>
  </si>
  <si>
    <t>ESTACIÓN COLÓN</t>
  </si>
  <si>
    <t>ESTACIÓN COLONIA JARDÍN</t>
  </si>
  <si>
    <t>ESTACIÓN CONCHA ESPINA</t>
  </si>
  <si>
    <t>ESTACIÓN CONDE DE CASAL</t>
  </si>
  <si>
    <t>ESTACIÓN CONGOSTO</t>
  </si>
  <si>
    <t>ESTACIÓN CONSERVATORIO</t>
  </si>
  <si>
    <t>ESTACIÓN COSLADA CENTRAL</t>
  </si>
  <si>
    <t>ESTACIÓN CRUZ DEL RAYO</t>
  </si>
  <si>
    <t>ESTACIÓN CUATRO CAMINOS</t>
  </si>
  <si>
    <t>ESTACIÓN CUATRO VIENTOS</t>
  </si>
  <si>
    <t>ESTACIÓN CUZCO</t>
  </si>
  <si>
    <t>ESTACIÓN DELICIAS</t>
  </si>
  <si>
    <t>ESTACIÓN DIEGO DE LEÓN</t>
  </si>
  <si>
    <t>ESTACIÓN DUQUE DE PASTRANA</t>
  </si>
  <si>
    <t>ESTACIÓN EL BERCIAL</t>
  </si>
  <si>
    <t>ESTACIÓN EL CAPRICHO</t>
  </si>
  <si>
    <t>ESTACIÓN EL CARMEN</t>
  </si>
  <si>
    <t>ESTACIÓN EL CARRASCAL</t>
  </si>
  <si>
    <t>ESTACIÓN EL CASAR</t>
  </si>
  <si>
    <t>ESTACIÓN EMBAJADORES</t>
  </si>
  <si>
    <t>ESTACIÓN EMPALME</t>
  </si>
  <si>
    <t>ESTACIÓN ESPERANZA</t>
  </si>
  <si>
    <t>ESTACIÓN ESTACIÓN MONTIJO</t>
  </si>
  <si>
    <t>ESTACIÓN ESTRECHO</t>
  </si>
  <si>
    <t>ESTACIÓN ESTRELLA</t>
  </si>
  <si>
    <t>ESTACIÓN FERIA DE MADRID</t>
  </si>
  <si>
    <t>ESTACIÓN FRANCOS RODRÍGUEZ</t>
  </si>
  <si>
    <t>ESTACIÓN FUENCARRAL</t>
  </si>
  <si>
    <t>ESTACIÓN FUENLABRADA C.</t>
  </si>
  <si>
    <t>ESTACIÓN FUENTE DE LA MORA</t>
  </si>
  <si>
    <t>ESTACIÓN GARCIA NOBLEJAS</t>
  </si>
  <si>
    <t>ESTACIÓN GETAFE CENTRAL</t>
  </si>
  <si>
    <t>ESTACIÓN GOYA</t>
  </si>
  <si>
    <t>ESTACIÓN GRAN VÍA</t>
  </si>
  <si>
    <t>ESTACIÓN GREGORIO MARAÑÓN</t>
  </si>
  <si>
    <t>ESTACIÓN GUZMAN EL BUENO</t>
  </si>
  <si>
    <t>ESTACIÓN HENARES</t>
  </si>
  <si>
    <t>ESTACIÓN HERRERA ORIA</t>
  </si>
  <si>
    <t>ESTACIÓN HORTALEZA</t>
  </si>
  <si>
    <t>ESTACIÓN HOSPITAL 12 OCTUBRE</t>
  </si>
  <si>
    <t>ESTACIÓN HOSPITAL DEL HENARES</t>
  </si>
  <si>
    <t>ESTACIÓN HOSPITAL FUENLABRADA</t>
  </si>
  <si>
    <t>ESTACIÓN HOSPITAL INFANTA SOFIA</t>
  </si>
  <si>
    <t>ESTACIÓN HOSPITAL MÓSTOLES</t>
  </si>
  <si>
    <t>ESTACIÓN HOSPITAL SEVERO OCHOA</t>
  </si>
  <si>
    <t>ESTACIÓN IBIZA</t>
  </si>
  <si>
    <t>ESTACIÓN IGLESIA</t>
  </si>
  <si>
    <t>ESTACIÓN ISLAS FILIPINAS</t>
  </si>
  <si>
    <t>ESTACIÓN JARAMA</t>
  </si>
  <si>
    <t>ESTACIÓN JOAQUIN VILUMBRALES</t>
  </si>
  <si>
    <t>ESTACIÓN JUAN CIERVA</t>
  </si>
  <si>
    <t>ESTACIÓN JULIAN BESTEIRO</t>
  </si>
  <si>
    <t>ESTACIÓN LA ALMUDENA</t>
  </si>
  <si>
    <t>ESTACIÓN LA ELIPA</t>
  </si>
  <si>
    <t>ESTACIÓN LA FORTUNA</t>
  </si>
  <si>
    <t>ESTACIÓN LA GAVIA</t>
  </si>
  <si>
    <t>ESTACIÓN LA GRANJA</t>
  </si>
  <si>
    <t>ESTACIÓN LA MORALEJA</t>
  </si>
  <si>
    <t>ESTACIÓN LA PESETA</t>
  </si>
  <si>
    <t>ESTACIÓN LA POVEDA</t>
  </si>
  <si>
    <t>ESTACIÓN LA RAMBLA</t>
  </si>
  <si>
    <t>ESTACIÓN LACOMA</t>
  </si>
  <si>
    <t>ESTACIÓN LAGO</t>
  </si>
  <si>
    <t>ESTACIÓN LAGUNA</t>
  </si>
  <si>
    <t>ESTACIÓN LAS MUSAS</t>
  </si>
  <si>
    <t>ESTACIÓN LAS ROSAS</t>
  </si>
  <si>
    <t>ESTACIÓN LAS SUERTES</t>
  </si>
  <si>
    <t>ESTACIÓN LAS TABLAS</t>
  </si>
  <si>
    <t>ESTACIÓN LAS TABLAS ML1</t>
  </si>
  <si>
    <t>ESTACIÓN LATINA</t>
  </si>
  <si>
    <t>ESTACIÓN LAVAPIÉS</t>
  </si>
  <si>
    <t>ESTACIÓN LEGANÉS C.</t>
  </si>
  <si>
    <t>ESTACIÓN LEGAZPI</t>
  </si>
  <si>
    <t>ESTACIÓN LISTA</t>
  </si>
  <si>
    <t>ESTACIÓN LORANCA</t>
  </si>
  <si>
    <t>ESTACIÓN LOS ESPARTALES</t>
  </si>
  <si>
    <t>ESTACIÓN LUCERO</t>
  </si>
  <si>
    <t>ESTACIÓN MANOTERAS</t>
  </si>
  <si>
    <t>ESTACIÓN MANUEL BECERRA</t>
  </si>
  <si>
    <t>ESTACIÓN MANUEL DE FALLA</t>
  </si>
  <si>
    <t>ESTACIÓN MANUELA MALASAÑA</t>
  </si>
  <si>
    <t>ESTACIÓN MAR CRISTAL</t>
  </si>
  <si>
    <t>ESTACIÓN MARIA TUDOR</t>
  </si>
  <si>
    <t>ESTACIÓN MARQUES DE LA VALDAVIA</t>
  </si>
  <si>
    <t>ESTACIÓN MARQUES DE VADILLO</t>
  </si>
  <si>
    <t>ESTACIÓN MENDEZ ÁLVARO</t>
  </si>
  <si>
    <t>ESTACIÓN MENENDEZ PELAYO</t>
  </si>
  <si>
    <t>ESTACIÓN METROPOLITANO</t>
  </si>
  <si>
    <t>ESTACIÓN MIGUEL HERNÁNDEZ</t>
  </si>
  <si>
    <t>ESTACIÓN MIRASIERRA</t>
  </si>
  <si>
    <t>ESTACIÓN MONCLOA</t>
  </si>
  <si>
    <t>ESTACIÓN MONTECARMELO</t>
  </si>
  <si>
    <t>ESTACIÓN MÓSTOLES C.</t>
  </si>
  <si>
    <t>ESTACIÓN N.BALBOA</t>
  </si>
  <si>
    <t>ESTACIÓN N.MINISTERIOS</t>
  </si>
  <si>
    <t>ESTACIÓN N.NUMANCIA</t>
  </si>
  <si>
    <t>ESTACIÓN NOVICIADO</t>
  </si>
  <si>
    <t>ESTACIÓN O DONNELL</t>
  </si>
  <si>
    <t>ESTACIÓN OPAÑEL</t>
  </si>
  <si>
    <t>ESTACIÓN ÓPERA</t>
  </si>
  <si>
    <t>ESTACIÓN OPORTO</t>
  </si>
  <si>
    <t>ESTACIÓN PACÍFICO</t>
  </si>
  <si>
    <t>ESTACIÓN PACO DE LUCÍA</t>
  </si>
  <si>
    <t>ESTACIÓN PALAS DE REY</t>
  </si>
  <si>
    <t>ESTACIÓN PALOS DE LA FRONTERA</t>
  </si>
  <si>
    <t>ESTACIÓN PAN BENDITO</t>
  </si>
  <si>
    <t>ESTACIÓN PARQUE DE LAS AVENIDAS</t>
  </si>
  <si>
    <t>ESTACIÓN PARQUE DE LOS ESTADOS</t>
  </si>
  <si>
    <t>ESTACIÓN PARQUE EUROPA</t>
  </si>
  <si>
    <t>ESTACIÓN PARQUE LISBOA</t>
  </si>
  <si>
    <t>ESTACIÓN PARQUE OESTE</t>
  </si>
  <si>
    <t>ESTACIÓN PARQUE SANTA MARÍA</t>
  </si>
  <si>
    <t>ESTACIÓN PAVONES</t>
  </si>
  <si>
    <t>ESTACIÓN PEÑAGRANDE</t>
  </si>
  <si>
    <t>ESTACIÓN PINAR DE CHAMARTIN</t>
  </si>
  <si>
    <t>ESTACIÓN PINAR DE CHAMARTÍN ML1</t>
  </si>
  <si>
    <t>ESTACIÓN PINAR DEL REY</t>
  </si>
  <si>
    <t>ESTACIÓN PIO XII</t>
  </si>
  <si>
    <t>ESTACIÓN PIRÁMIDES</t>
  </si>
  <si>
    <t>ESTACIÓN PITIS</t>
  </si>
  <si>
    <t>ESTACIÓN PLAZA DE CASTILLA</t>
  </si>
  <si>
    <t>ESTACIÓN PLAZA ELÍPTICA</t>
  </si>
  <si>
    <t>ESTACIÓN PLAZA ESPAÑA</t>
  </si>
  <si>
    <t>ESTACIÓN PORTAZGO</t>
  </si>
  <si>
    <t>ESTACIÓN PRADILLO</t>
  </si>
  <si>
    <t>ESTACIÓN PRINCIPE DE VERGARA</t>
  </si>
  <si>
    <t>ESTACIÓN PRÍNCIPE PÍO</t>
  </si>
  <si>
    <t>ESTACIÓN PROSPERIDAD</t>
  </si>
  <si>
    <t>ESTACIÓN PUEBLO NUEVO</t>
  </si>
  <si>
    <t>ESTACIÓN PUENTE VALLECAS</t>
  </si>
  <si>
    <t>ESTACIÓN PUERTA ARGANDA</t>
  </si>
  <si>
    <t>ESTACIÓN PUERTA DE TOLEDO</t>
  </si>
  <si>
    <t>ESTACIÓN PUERTA DEL ANGEL</t>
  </si>
  <si>
    <t>ESTACIÓN PUERTA DEL SUR</t>
  </si>
  <si>
    <t>ESTACIÓN QUEVEDO</t>
  </si>
  <si>
    <t>ESTACIÓN QUINTANA</t>
  </si>
  <si>
    <t>ESTACIÓN R.ARGENTINA</t>
  </si>
  <si>
    <t>ESTACIÓN R.DARÍO</t>
  </si>
  <si>
    <t>ESTACIÓN R.ROSAS</t>
  </si>
  <si>
    <t>ESTACIÓN RETIRO</t>
  </si>
  <si>
    <t>ESTACIÓN REYES CÁTOLICOS</t>
  </si>
  <si>
    <t>ESTACIÓN RIVAS FUTURA</t>
  </si>
  <si>
    <t>ESTACIÓN RIVAS-URB.</t>
  </si>
  <si>
    <t>ESTACIÓN RIVAS-VACIA.</t>
  </si>
  <si>
    <t>ESTACIÓN RONDA DE LA COMUNICACIÓN</t>
  </si>
  <si>
    <t>ESTACIÓN SAINZ BARANDA</t>
  </si>
  <si>
    <t>ESTACIÓN SAN BERNARDO</t>
  </si>
  <si>
    <t>ESTACIÓN SAN BLAS</t>
  </si>
  <si>
    <t>ESTACIÓN SAN CIPRIANO</t>
  </si>
  <si>
    <t>ESTACIÓN SAN CRISTOBAL</t>
  </si>
  <si>
    <t>ESTACIÓN SAN FERMIN-ORCASUR</t>
  </si>
  <si>
    <t>ESTACIÓN SAN FERNANDO</t>
  </si>
  <si>
    <t>ESTACIÓN SAN FRANCISCO</t>
  </si>
  <si>
    <t>ESTACIÓN SAN LORENZO</t>
  </si>
  <si>
    <t>ESTACIÓN SAN NICASIO</t>
  </si>
  <si>
    <t>ESTACIÓN SANTIAGO BERNABÉU</t>
  </si>
  <si>
    <t>ESTACIÓN SANTO DOMINGO</t>
  </si>
  <si>
    <t>ESTACIÓN SERRANO</t>
  </si>
  <si>
    <t>ESTACIÓN SEVILLA</t>
  </si>
  <si>
    <t>ESTACIÓN SIERRA DE GUADALUPE</t>
  </si>
  <si>
    <t>ESTACIÓN SIMANCAS</t>
  </si>
  <si>
    <t>ESTACIÓN SOL</t>
  </si>
  <si>
    <t>ESTACIÓN SUANZES</t>
  </si>
  <si>
    <t>ESTACIÓN TETUÁN</t>
  </si>
  <si>
    <t>ESTACIÓN TIRSO DE MOLINA</t>
  </si>
  <si>
    <t>ESTACIÓN TORRE ARIAS</t>
  </si>
  <si>
    <t>ESTACIÓN TRES OLIVOS</t>
  </si>
  <si>
    <t>ESTACIÓN TRIBUNAL</t>
  </si>
  <si>
    <t>ESTACIÓN UNIVERSIDAD RJC</t>
  </si>
  <si>
    <t>ESTACIÓN URGEL</t>
  </si>
  <si>
    <t>ESTACIÓN USERA</t>
  </si>
  <si>
    <t>ESTACIÓN VALDEACEDERAS</t>
  </si>
  <si>
    <t>ESTACIÓN VALDEBERNARDO</t>
  </si>
  <si>
    <t>ESTACIÓN VALDECARROS</t>
  </si>
  <si>
    <t>ESTACIÓN VALDEZARZA</t>
  </si>
  <si>
    <t>ESTACIÓN VELÁZQUEZ</t>
  </si>
  <si>
    <t>ESTACIÓN VENTAS</t>
  </si>
  <si>
    <t>ESTACIÓN VENTILLA</t>
  </si>
  <si>
    <t>ESTACIÓN VENTURA RODRÍGUEZ</t>
  </si>
  <si>
    <t>ESTACIÓN VICÁLVARO</t>
  </si>
  <si>
    <t>ESTACIÓN VICENTE ALEIXANDRE</t>
  </si>
  <si>
    <t>ESTACIÓN VILLA DE VALLECAS</t>
  </si>
  <si>
    <t>ESTACIÓN VILLAVERDE ALTO</t>
  </si>
  <si>
    <t>ESTACIÓN VILLAVERDE BAJO CRUCE</t>
  </si>
  <si>
    <t>ESTACIÓN VINATEROS</t>
  </si>
  <si>
    <t>ESTACIÓN VIRGEN DEL CORTIJO</t>
  </si>
  <si>
    <t>ESTACIÓN VISTA ALEGRE</t>
  </si>
  <si>
    <t>ESTACIÓN DEL ARTE</t>
  </si>
  <si>
    <t>Ud*Mes</t>
  </si>
  <si>
    <t>Precio total mantenimiento integral 132 escaleras mecánicas durante 48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</si>
</sst>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70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3" fillId="3" borderId="0" xfId="0" applyNumberFormat="1" applyFont="1" applyFill="1" applyAlignment="1" applyProtection="1">
      <alignment vertical="center"/>
      <protection locked="0"/>
    </xf>
    <xf numFmtId="0" fontId="2" fillId="2" borderId="0" xfId="0" applyFont="1" applyFill="1" applyAlignment="1">
      <alignment horizontal="center" vertical="top"/>
    </xf>
    <xf numFmtId="4" fontId="0" fillId="0" borderId="0" xfId="0" applyNumberFormat="1"/>
    <xf numFmtId="164" fontId="0" fillId="0" borderId="0" xfId="0" applyNumberFormat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0" fontId="0" fillId="0" borderId="0" xfId="0" applyAlignment="1">
      <alignment horizontal="center"/>
    </xf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5" xfId="0" applyNumberFormat="1" applyFont="1" applyFill="1" applyBorder="1"/>
    <xf numFmtId="10" fontId="3" fillId="3" borderId="4" xfId="0" quotePrefix="1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49" fontId="3" fillId="0" borderId="0" xfId="0" applyNumberFormat="1" applyFont="1"/>
    <xf numFmtId="49" fontId="4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center"/>
    </xf>
    <xf numFmtId="4" fontId="3" fillId="0" borderId="0" xfId="0" applyNumberFormat="1" applyFont="1"/>
    <xf numFmtId="164" fontId="3" fillId="0" borderId="0" xfId="0" applyNumberFormat="1" applyFont="1"/>
    <xf numFmtId="49" fontId="4" fillId="0" borderId="0" xfId="0" applyNumberFormat="1" applyFont="1"/>
    <xf numFmtId="49" fontId="3" fillId="6" borderId="0" xfId="0" applyNumberFormat="1" applyFont="1" applyFill="1" applyAlignment="1">
      <alignment vertical="center"/>
    </xf>
    <xf numFmtId="49" fontId="3" fillId="6" borderId="0" xfId="0" applyNumberFormat="1" applyFont="1" applyFill="1" applyAlignment="1">
      <alignment vertical="center" wrapText="1"/>
    </xf>
    <xf numFmtId="49" fontId="3" fillId="6" borderId="0" xfId="0" applyNumberFormat="1" applyFont="1" applyFill="1" applyAlignment="1">
      <alignment horizontal="center" vertical="center"/>
    </xf>
    <xf numFmtId="3" fontId="3" fillId="6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right"/>
    </xf>
    <xf numFmtId="4" fontId="3" fillId="4" borderId="0" xfId="0" applyNumberFormat="1" applyFont="1" applyFill="1"/>
    <xf numFmtId="4" fontId="3" fillId="3" borderId="0" xfId="0" applyNumberFormat="1" applyFont="1" applyFill="1"/>
    <xf numFmtId="49" fontId="3" fillId="0" borderId="0" xfId="0" applyNumberFormat="1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4" fontId="3" fillId="4" borderId="0" xfId="0" applyNumberFormat="1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49" fontId="5" fillId="6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1" fontId="3" fillId="6" borderId="0" xfId="0" applyNumberFormat="1" applyFont="1" applyFill="1" applyAlignment="1">
      <alignment horizontal="center" vertical="center"/>
    </xf>
    <xf numFmtId="164" fontId="3" fillId="4" borderId="0" xfId="0" applyNumberFormat="1" applyFont="1" applyFill="1"/>
    <xf numFmtId="4" fontId="3" fillId="0" borderId="0" xfId="0" applyNumberFormat="1" applyFont="1" applyAlignment="1">
      <alignment horizontal="right" vertical="center"/>
    </xf>
    <xf numFmtId="164" fontId="3" fillId="4" borderId="0" xfId="0" applyNumberFormat="1" applyFont="1" applyFill="1" applyAlignment="1">
      <alignment vertical="center"/>
    </xf>
    <xf numFmtId="4" fontId="3" fillId="5" borderId="2" xfId="0" applyNumberFormat="1" applyFont="1" applyFill="1" applyBorder="1" applyAlignment="1">
      <alignment horizontal="right"/>
    </xf>
    <xf numFmtId="4" fontId="4" fillId="5" borderId="2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2">
    <cellStyle name="Normal" xfId="0" builtinId="0"/>
    <cellStyle name="Normal 3" xfId="1" xr:uid="{7FCA2FDE-67E3-4D3E-923E-67D4D7225364}"/>
  </cellStyles>
  <dxfs count="0"/>
  <tableStyles count="1" defaultTableStyle="TableStyleMedium2" defaultPivotStyle="PivotStyleLight16">
    <tableStyle name="Invisible" pivot="0" table="0" count="0" xr9:uid="{A3F0E176-10EB-492C-93A0-150A15D0FC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09FD667-6E04-4B77-B6A8-7B9F62C1A4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84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7C7B3268-743B-4A78-BA25-1FB91F079A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84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36"/>
  <sheetViews>
    <sheetView showGridLines="0" tabSelected="1" zoomScale="85" zoomScaleNormal="85" workbookViewId="0">
      <selection activeCell="C27" sqref="C27"/>
    </sheetView>
  </sheetViews>
  <sheetFormatPr baseColWidth="10" defaultColWidth="11.44140625" defaultRowHeight="14.4" x14ac:dyDescent="0.3"/>
  <cols>
    <col min="1" max="1" width="22.33203125" customWidth="1"/>
    <col min="2" max="2" width="11.44140625" customWidth="1"/>
    <col min="3" max="3" width="78.44140625" customWidth="1"/>
    <col min="4" max="4" width="15" style="11" customWidth="1"/>
    <col min="5" max="5" width="28" style="6" customWidth="1"/>
    <col min="6" max="6" width="17.5546875" style="6" customWidth="1"/>
    <col min="7" max="7" width="22.44140625" style="7" customWidth="1"/>
    <col min="8" max="8" width="19.44140625" customWidth="1"/>
    <col min="9" max="9" width="18.6640625" style="6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5" t="s">
        <v>0</v>
      </c>
      <c r="H1" s="8" t="s">
        <v>1</v>
      </c>
    </row>
    <row r="2" spans="1:9" ht="15" thickBot="1" x14ac:dyDescent="0.35">
      <c r="A2" s="9" t="s">
        <v>2</v>
      </c>
      <c r="B2" s="10">
        <v>5</v>
      </c>
    </row>
    <row r="3" spans="1:9" ht="15" customHeight="1" thickBot="1" x14ac:dyDescent="0.35">
      <c r="A3" s="61" t="s">
        <v>3</v>
      </c>
      <c r="B3" s="62"/>
      <c r="C3" s="63"/>
      <c r="D3" s="12">
        <f>SUM(G:G)</f>
        <v>2937704.9299999997</v>
      </c>
      <c r="E3" s="61" t="s">
        <v>4</v>
      </c>
      <c r="F3" s="62"/>
      <c r="G3" s="63"/>
      <c r="H3" s="12">
        <f>SUM(I:I)</f>
        <v>202074.05</v>
      </c>
    </row>
    <row r="4" spans="1:9" ht="15" customHeight="1" thickBot="1" x14ac:dyDescent="0.35">
      <c r="A4" s="13" t="s">
        <v>5</v>
      </c>
      <c r="B4" s="14">
        <v>0.06</v>
      </c>
      <c r="C4" s="15" t="s">
        <v>6</v>
      </c>
      <c r="D4" s="55">
        <f>ROUND($D$3*B4,2)</f>
        <v>176262.3</v>
      </c>
      <c r="E4" s="17" t="s">
        <v>7</v>
      </c>
      <c r="F4" s="2"/>
      <c r="G4" s="15" t="s">
        <v>6</v>
      </c>
      <c r="H4" s="16">
        <f>ROUND($H$3*F4,2)</f>
        <v>0</v>
      </c>
    </row>
    <row r="5" spans="1:9" ht="15" thickBot="1" x14ac:dyDescent="0.35">
      <c r="A5" s="13" t="s">
        <v>8</v>
      </c>
      <c r="B5" s="14">
        <v>0.09</v>
      </c>
      <c r="C5" s="15" t="s">
        <v>9</v>
      </c>
      <c r="D5" s="55">
        <f>ROUND($D$3*B5,2)</f>
        <v>264393.44</v>
      </c>
      <c r="E5" s="17" t="s">
        <v>10</v>
      </c>
      <c r="F5" s="2"/>
      <c r="G5" s="15" t="s">
        <v>9</v>
      </c>
      <c r="H5" s="16">
        <f>ROUND($H$3*F5,2)</f>
        <v>0</v>
      </c>
    </row>
    <row r="6" spans="1:9" ht="15" thickBot="1" x14ac:dyDescent="0.35">
      <c r="A6" s="64" t="s">
        <v>11</v>
      </c>
      <c r="B6" s="65"/>
      <c r="C6" s="66"/>
      <c r="D6" s="55">
        <f>SUM(D3,D4,D5)</f>
        <v>3378360.6699999995</v>
      </c>
      <c r="E6" s="64" t="s">
        <v>12</v>
      </c>
      <c r="F6" s="65"/>
      <c r="G6" s="66"/>
      <c r="H6" s="16">
        <f>SUM(H3,H4,H5)</f>
        <v>202074.05</v>
      </c>
    </row>
    <row r="7" spans="1:9" ht="15" thickBot="1" x14ac:dyDescent="0.35">
      <c r="A7" s="19" t="s">
        <v>13</v>
      </c>
      <c r="B7" s="20">
        <v>0.21</v>
      </c>
      <c r="C7" s="15" t="s">
        <v>14</v>
      </c>
      <c r="D7" s="55">
        <f>ROUND($D$6*B7,2)</f>
        <v>709455.74</v>
      </c>
      <c r="E7" s="17" t="s">
        <v>13</v>
      </c>
      <c r="F7" s="21">
        <f>B7</f>
        <v>0.21</v>
      </c>
      <c r="G7" s="15" t="s">
        <v>14</v>
      </c>
      <c r="H7" s="16">
        <f>ROUND($H$6*F7,2)</f>
        <v>42435.55</v>
      </c>
    </row>
    <row r="8" spans="1:9" ht="15" thickBot="1" x14ac:dyDescent="0.35">
      <c r="A8" s="67" t="s">
        <v>15</v>
      </c>
      <c r="B8" s="68"/>
      <c r="C8" s="69"/>
      <c r="D8" s="56">
        <f>SUM(D6:D7)</f>
        <v>4087816.4099999992</v>
      </c>
      <c r="E8" s="67" t="s">
        <v>16</v>
      </c>
      <c r="F8" s="68"/>
      <c r="G8" s="69"/>
      <c r="H8" s="22">
        <f>SUM(H6:H7)</f>
        <v>244509.59999999998</v>
      </c>
    </row>
    <row r="9" spans="1:9" ht="15" thickBot="1" x14ac:dyDescent="0.35">
      <c r="D9" s="58"/>
      <c r="H9" s="6"/>
    </row>
    <row r="10" spans="1:9" ht="15" thickBot="1" x14ac:dyDescent="0.35">
      <c r="A10" s="23"/>
      <c r="F10" s="59" t="s">
        <v>17</v>
      </c>
      <c r="G10" s="60"/>
      <c r="H10" s="59" t="s">
        <v>18</v>
      </c>
      <c r="I10" s="60"/>
    </row>
    <row r="11" spans="1:9" x14ac:dyDescent="0.3">
      <c r="A11" s="24" t="s">
        <v>19</v>
      </c>
      <c r="B11" s="24" t="s">
        <v>20</v>
      </c>
      <c r="C11" s="24" t="s">
        <v>21</v>
      </c>
      <c r="D11" s="25" t="s">
        <v>22</v>
      </c>
      <c r="E11" s="26" t="s">
        <v>23</v>
      </c>
      <c r="F11" s="26" t="s">
        <v>24</v>
      </c>
      <c r="G11" s="24" t="s">
        <v>25</v>
      </c>
      <c r="H11" s="24" t="s">
        <v>26</v>
      </c>
      <c r="I11" s="24" t="s">
        <v>27</v>
      </c>
    </row>
    <row r="12" spans="1:9" x14ac:dyDescent="0.3">
      <c r="A12" s="27" t="s">
        <v>28</v>
      </c>
      <c r="B12" s="27"/>
      <c r="C12" s="28" t="s">
        <v>62</v>
      </c>
      <c r="D12" s="29"/>
      <c r="E12" s="30"/>
      <c r="F12" s="30"/>
      <c r="G12" s="31"/>
      <c r="H12" s="30"/>
      <c r="I12" s="30"/>
    </row>
    <row r="13" spans="1:9" s="1" customFormat="1" x14ac:dyDescent="0.3">
      <c r="A13" s="32" t="s">
        <v>29</v>
      </c>
      <c r="B13" s="32" t="s">
        <v>52</v>
      </c>
      <c r="C13" s="28" t="s">
        <v>37</v>
      </c>
      <c r="D13" s="29"/>
      <c r="E13" s="30"/>
      <c r="F13" s="30"/>
      <c r="G13" s="31"/>
      <c r="H13" s="30"/>
      <c r="I13" s="30"/>
    </row>
    <row r="14" spans="1:9" x14ac:dyDescent="0.3">
      <c r="A14" s="27" t="s">
        <v>29</v>
      </c>
      <c r="B14" s="33" t="s">
        <v>53</v>
      </c>
      <c r="C14" s="34" t="s">
        <v>39</v>
      </c>
      <c r="D14" s="35" t="s">
        <v>35</v>
      </c>
      <c r="E14" s="51">
        <v>1</v>
      </c>
      <c r="F14" s="37" t="s">
        <v>51</v>
      </c>
      <c r="G14" s="52"/>
      <c r="H14" s="3"/>
      <c r="I14" s="38"/>
    </row>
    <row r="15" spans="1:9" x14ac:dyDescent="0.3">
      <c r="A15" s="27" t="s">
        <v>29</v>
      </c>
      <c r="B15" s="33" t="s">
        <v>56</v>
      </c>
      <c r="C15" s="34" t="s">
        <v>40</v>
      </c>
      <c r="D15" s="35" t="s">
        <v>35</v>
      </c>
      <c r="E15" s="51">
        <v>1</v>
      </c>
      <c r="F15" s="37" t="s">
        <v>51</v>
      </c>
      <c r="G15" s="52"/>
      <c r="H15" s="3"/>
      <c r="I15" s="38"/>
    </row>
    <row r="16" spans="1:9" x14ac:dyDescent="0.3">
      <c r="A16" s="27" t="s">
        <v>29</v>
      </c>
      <c r="B16" s="33" t="s">
        <v>57</v>
      </c>
      <c r="C16" s="34" t="s">
        <v>41</v>
      </c>
      <c r="D16" s="35" t="s">
        <v>35</v>
      </c>
      <c r="E16" s="51">
        <v>1</v>
      </c>
      <c r="F16" s="37" t="s">
        <v>51</v>
      </c>
      <c r="G16" s="52"/>
      <c r="H16" s="3"/>
      <c r="I16" s="38"/>
    </row>
    <row r="17" spans="1:9" x14ac:dyDescent="0.3">
      <c r="A17" s="27" t="s">
        <v>29</v>
      </c>
      <c r="B17" s="33" t="s">
        <v>58</v>
      </c>
      <c r="C17" s="34" t="s">
        <v>316</v>
      </c>
      <c r="D17" s="35" t="s">
        <v>315</v>
      </c>
      <c r="E17" s="51">
        <f>132*48</f>
        <v>6336</v>
      </c>
      <c r="F17" s="30">
        <v>318.93</v>
      </c>
      <c r="G17" s="44">
        <f>ROUND(F17*E17,2)</f>
        <v>2020740.48</v>
      </c>
      <c r="H17" s="38">
        <f>SUM(H14:H16)</f>
        <v>0</v>
      </c>
      <c r="I17" s="44">
        <f>ROUND(E17*H17,2)</f>
        <v>0</v>
      </c>
    </row>
    <row r="18" spans="1:9" s="1" customFormat="1" x14ac:dyDescent="0.3">
      <c r="A18" s="32" t="s">
        <v>30</v>
      </c>
      <c r="B18" s="32" t="s">
        <v>54</v>
      </c>
      <c r="C18" s="28" t="s">
        <v>38</v>
      </c>
      <c r="D18" s="29" t="s">
        <v>34</v>
      </c>
      <c r="E18" s="30"/>
      <c r="F18" s="37"/>
      <c r="G18" s="31"/>
      <c r="H18" s="30"/>
      <c r="I18" s="30"/>
    </row>
    <row r="19" spans="1:9" ht="15" customHeight="1" x14ac:dyDescent="0.3">
      <c r="A19" s="27" t="s">
        <v>30</v>
      </c>
      <c r="B19" s="33" t="s">
        <v>55</v>
      </c>
      <c r="C19" s="34" t="s">
        <v>44</v>
      </c>
      <c r="D19" s="35" t="s">
        <v>35</v>
      </c>
      <c r="E19" s="51">
        <v>1</v>
      </c>
      <c r="F19" s="37" t="s">
        <v>51</v>
      </c>
      <c r="G19" s="52"/>
      <c r="H19" s="3"/>
      <c r="I19" s="38"/>
    </row>
    <row r="20" spans="1:9" x14ac:dyDescent="0.3">
      <c r="A20" s="27" t="s">
        <v>30</v>
      </c>
      <c r="B20" s="33" t="s">
        <v>59</v>
      </c>
      <c r="C20" s="34" t="s">
        <v>45</v>
      </c>
      <c r="D20" s="35" t="s">
        <v>35</v>
      </c>
      <c r="E20" s="51">
        <v>1</v>
      </c>
      <c r="F20" s="37" t="s">
        <v>51</v>
      </c>
      <c r="G20" s="52"/>
      <c r="H20" s="3"/>
      <c r="I20" s="38"/>
    </row>
    <row r="21" spans="1:9" ht="28.8" x14ac:dyDescent="0.3">
      <c r="A21" s="40" t="s">
        <v>30</v>
      </c>
      <c r="B21" s="33" t="s">
        <v>60</v>
      </c>
      <c r="C21" s="34" t="s">
        <v>46</v>
      </c>
      <c r="D21" s="35" t="s">
        <v>35</v>
      </c>
      <c r="E21" s="51">
        <v>1</v>
      </c>
      <c r="F21" s="53" t="s">
        <v>51</v>
      </c>
      <c r="G21" s="54"/>
      <c r="H21" s="4"/>
      <c r="I21" s="44"/>
    </row>
    <row r="22" spans="1:9" x14ac:dyDescent="0.3">
      <c r="A22" s="27"/>
      <c r="B22" s="33" t="s">
        <v>61</v>
      </c>
      <c r="C22" s="34" t="s">
        <v>47</v>
      </c>
      <c r="D22" s="35" t="s">
        <v>35</v>
      </c>
      <c r="E22" s="51">
        <v>20</v>
      </c>
      <c r="F22" s="30">
        <v>35744.519999999997</v>
      </c>
      <c r="G22" s="44">
        <f>ROUND(F22*E22,2)</f>
        <v>714890.4</v>
      </c>
      <c r="H22" s="38">
        <f>SUM(H19:H21)</f>
        <v>0</v>
      </c>
      <c r="I22" s="44">
        <f>ROUND(E22*H22,2)</f>
        <v>0</v>
      </c>
    </row>
    <row r="23" spans="1:9" ht="15" customHeight="1" x14ac:dyDescent="0.3">
      <c r="A23" s="32" t="s">
        <v>36</v>
      </c>
      <c r="B23" s="32" t="s">
        <v>43</v>
      </c>
      <c r="C23" s="28" t="s">
        <v>42</v>
      </c>
      <c r="E23" s="30"/>
      <c r="F23" s="30"/>
      <c r="G23" s="31"/>
      <c r="H23" s="1"/>
      <c r="I23" s="30"/>
    </row>
    <row r="24" spans="1:9" ht="30" customHeight="1" x14ac:dyDescent="0.3">
      <c r="A24" s="40" t="s">
        <v>36</v>
      </c>
      <c r="B24" s="40" t="s">
        <v>49</v>
      </c>
      <c r="C24" s="34" t="s">
        <v>50</v>
      </c>
      <c r="D24" s="41" t="s">
        <v>35</v>
      </c>
      <c r="E24" s="42">
        <v>1</v>
      </c>
      <c r="F24" s="43">
        <v>202074.05</v>
      </c>
      <c r="G24" s="44">
        <f>ROUND(F24*E24,2)</f>
        <v>202074.05</v>
      </c>
      <c r="H24" s="44">
        <v>202074.05</v>
      </c>
      <c r="I24" s="44">
        <f>ROUND(E24*H24,2)</f>
        <v>202074.05</v>
      </c>
    </row>
    <row r="25" spans="1:9" ht="15" customHeight="1" x14ac:dyDescent="0.3">
      <c r="A25" s="46"/>
      <c r="B25" s="46"/>
      <c r="C25" s="47"/>
      <c r="D25" s="48"/>
      <c r="E25" s="49"/>
      <c r="F25" s="49"/>
    </row>
    <row r="26" spans="1:9" ht="15" customHeight="1" x14ac:dyDescent="0.3">
      <c r="A26" s="46"/>
      <c r="B26" s="46"/>
      <c r="C26" s="47"/>
      <c r="D26" s="48"/>
      <c r="E26" s="49"/>
      <c r="F26" s="49"/>
    </row>
    <row r="27" spans="1:9" x14ac:dyDescent="0.3">
      <c r="A27" s="46"/>
      <c r="B27" s="46"/>
      <c r="C27" s="47"/>
      <c r="D27" s="48"/>
      <c r="E27" s="49"/>
      <c r="F27" s="49"/>
    </row>
    <row r="28" spans="1:9" x14ac:dyDescent="0.3">
      <c r="A28" s="46"/>
      <c r="B28" s="46"/>
      <c r="C28" s="47"/>
      <c r="D28" s="48"/>
      <c r="E28" s="49"/>
      <c r="F28" s="49"/>
    </row>
    <row r="29" spans="1:9" x14ac:dyDescent="0.3">
      <c r="A29" s="46"/>
      <c r="B29" s="46"/>
      <c r="C29" s="47"/>
      <c r="D29" s="48"/>
      <c r="E29" s="49"/>
      <c r="F29" s="49"/>
    </row>
    <row r="30" spans="1:9" x14ac:dyDescent="0.3">
      <c r="A30" s="46"/>
      <c r="B30" s="46"/>
      <c r="C30" s="47"/>
      <c r="D30" s="48"/>
      <c r="E30" s="49"/>
      <c r="F30" s="49"/>
    </row>
    <row r="31" spans="1:9" x14ac:dyDescent="0.3">
      <c r="A31" s="46"/>
      <c r="B31" s="46"/>
      <c r="C31" s="47"/>
      <c r="D31" s="48"/>
      <c r="E31" s="49"/>
      <c r="F31" s="49"/>
    </row>
    <row r="32" spans="1:9" x14ac:dyDescent="0.3">
      <c r="A32" s="46"/>
      <c r="B32" s="46"/>
      <c r="C32" s="47"/>
      <c r="D32" s="48"/>
      <c r="E32" s="49"/>
      <c r="F32" s="49"/>
    </row>
    <row r="33" spans="1:6" x14ac:dyDescent="0.3">
      <c r="A33" s="46"/>
      <c r="B33" s="46"/>
      <c r="C33" s="47"/>
      <c r="D33" s="48"/>
      <c r="E33" s="49"/>
      <c r="F33" s="49"/>
    </row>
    <row r="34" spans="1:6" x14ac:dyDescent="0.3">
      <c r="A34" s="46"/>
      <c r="B34" s="46"/>
      <c r="C34" s="47"/>
      <c r="D34" s="48"/>
      <c r="E34" s="49"/>
      <c r="F34" s="49"/>
    </row>
    <row r="35" spans="1:6" x14ac:dyDescent="0.3">
      <c r="A35" s="46"/>
      <c r="B35" s="46"/>
      <c r="C35" s="47"/>
      <c r="D35" s="48"/>
      <c r="E35" s="49"/>
      <c r="F35" s="49"/>
    </row>
    <row r="36" spans="1:6" x14ac:dyDescent="0.3">
      <c r="A36" s="46"/>
      <c r="B36" s="46"/>
      <c r="C36" s="47"/>
      <c r="D36" s="48"/>
      <c r="E36" s="49"/>
      <c r="F36" s="49"/>
    </row>
  </sheetData>
  <sheetProtection algorithmName="SHA-512" hashValue="hQ5N8+xIkkfNi8PVjLkh1/jMD6pLKJ9CyFRGDn7eK24S+0wy9IZsF1dY56zDni/8jwDncCR26LGPR54kZeZxlA==" saltValue="/ffOMghdt5tG7FtvcDVZC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customProperties>
    <customPr name="_pios_id" r:id="rId2"/>
  </customProperties>
  <ignoredErrors>
    <ignoredError sqref="A12" numberStoredAsText="1"/>
    <ignoredError sqref="H22 I18 H17" unlockedFormula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E8919-CD51-41A4-9651-F9FCE08FD6E9}">
  <dimension ref="A1:J28"/>
  <sheetViews>
    <sheetView showGridLines="0" zoomScale="85" zoomScaleNormal="85" workbookViewId="0">
      <selection activeCell="I16" sqref="I16"/>
    </sheetView>
  </sheetViews>
  <sheetFormatPr baseColWidth="10" defaultColWidth="11.44140625" defaultRowHeight="14.4" x14ac:dyDescent="0.3"/>
  <cols>
    <col min="1" max="1" width="22.33203125" customWidth="1"/>
    <col min="2" max="2" width="11.44140625" customWidth="1"/>
    <col min="3" max="3" width="78.44140625" customWidth="1"/>
    <col min="4" max="4" width="15" style="11" customWidth="1"/>
    <col min="5" max="5" width="28" style="6" customWidth="1"/>
    <col min="6" max="6" width="17.5546875" style="6" customWidth="1"/>
    <col min="7" max="7" width="22.44140625" style="7" customWidth="1"/>
    <col min="8" max="8" width="19.44140625" customWidth="1"/>
    <col min="9" max="9" width="18.6640625" style="6" customWidth="1"/>
    <col min="10" max="10" width="13.88671875" bestFit="1" customWidth="1"/>
    <col min="11" max="11" width="15.109375" bestFit="1" customWidth="1"/>
  </cols>
  <sheetData>
    <row r="1" spans="1:10" ht="15" thickBot="1" x14ac:dyDescent="0.35">
      <c r="D1" s="5" t="s">
        <v>0</v>
      </c>
      <c r="H1" s="8" t="s">
        <v>1</v>
      </c>
    </row>
    <row r="2" spans="1:10" ht="15" thickBot="1" x14ac:dyDescent="0.35">
      <c r="A2" s="9" t="s">
        <v>2</v>
      </c>
      <c r="B2" s="10">
        <v>5</v>
      </c>
    </row>
    <row r="3" spans="1:10" ht="15" customHeight="1" thickBot="1" x14ac:dyDescent="0.35">
      <c r="A3" s="61" t="s">
        <v>3</v>
      </c>
      <c r="B3" s="62"/>
      <c r="C3" s="63"/>
      <c r="D3" s="12">
        <f>SUM(G:G)</f>
        <v>2222814.5299999998</v>
      </c>
      <c r="E3" s="61" t="s">
        <v>4</v>
      </c>
      <c r="F3" s="62"/>
      <c r="G3" s="63"/>
      <c r="H3" s="12">
        <f>SUM(I:I)</f>
        <v>202074.05</v>
      </c>
    </row>
    <row r="4" spans="1:10" ht="1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133368.87</v>
      </c>
      <c r="E4" s="17" t="s">
        <v>7</v>
      </c>
      <c r="F4" s="18">
        <f>'OFERTA ECONOMICA LOTE 5'!F4</f>
        <v>0</v>
      </c>
      <c r="G4" s="15" t="s">
        <v>6</v>
      </c>
      <c r="H4" s="16">
        <f>ROUND($H$3*F4,2)</f>
        <v>0</v>
      </c>
    </row>
    <row r="5" spans="1:10" ht="15" thickBot="1" x14ac:dyDescent="0.35">
      <c r="A5" s="13" t="s">
        <v>8</v>
      </c>
      <c r="B5" s="14">
        <v>0.09</v>
      </c>
      <c r="C5" s="15" t="s">
        <v>9</v>
      </c>
      <c r="D5" s="16">
        <f>ROUND($D$3*B5,2)</f>
        <v>200053.31</v>
      </c>
      <c r="E5" s="17" t="s">
        <v>10</v>
      </c>
      <c r="F5" s="18">
        <f>'OFERTA ECONOMICA LOTE 5'!F5</f>
        <v>0</v>
      </c>
      <c r="G5" s="15" t="s">
        <v>9</v>
      </c>
      <c r="H5" s="16">
        <f>ROUND($H$3*F5,2)</f>
        <v>0</v>
      </c>
    </row>
    <row r="6" spans="1:10" ht="15" thickBot="1" x14ac:dyDescent="0.35">
      <c r="A6" s="64" t="s">
        <v>11</v>
      </c>
      <c r="B6" s="65"/>
      <c r="C6" s="66"/>
      <c r="D6" s="16">
        <f>SUM(D3,D4,D5)</f>
        <v>2556236.71</v>
      </c>
      <c r="E6" s="64" t="s">
        <v>12</v>
      </c>
      <c r="F6" s="65"/>
      <c r="G6" s="66"/>
      <c r="H6" s="16">
        <f>SUM(H3,H4,H5)</f>
        <v>202074.05</v>
      </c>
    </row>
    <row r="7" spans="1:10" ht="15" thickBot="1" x14ac:dyDescent="0.35">
      <c r="A7" s="19" t="s">
        <v>13</v>
      </c>
      <c r="B7" s="20">
        <v>0.21</v>
      </c>
      <c r="C7" s="15" t="s">
        <v>14</v>
      </c>
      <c r="D7" s="16">
        <f>ROUND($D$6*B7,2)</f>
        <v>536809.71</v>
      </c>
      <c r="E7" s="17" t="s">
        <v>13</v>
      </c>
      <c r="F7" s="21">
        <f>B7</f>
        <v>0.21</v>
      </c>
      <c r="G7" s="15" t="s">
        <v>14</v>
      </c>
      <c r="H7" s="16">
        <f>ROUND($H$6*F7,2)</f>
        <v>42435.55</v>
      </c>
    </row>
    <row r="8" spans="1:10" ht="15" thickBot="1" x14ac:dyDescent="0.35">
      <c r="A8" s="67" t="s">
        <v>15</v>
      </c>
      <c r="B8" s="68"/>
      <c r="C8" s="69"/>
      <c r="D8" s="22">
        <f>SUM(D6:D7)</f>
        <v>3093046.42</v>
      </c>
      <c r="E8" s="67" t="s">
        <v>16</v>
      </c>
      <c r="F8" s="68"/>
      <c r="G8" s="69"/>
      <c r="H8" s="22">
        <f>SUM(H6:H7)</f>
        <v>244509.59999999998</v>
      </c>
    </row>
    <row r="9" spans="1:10" ht="15" thickBot="1" x14ac:dyDescent="0.35"/>
    <row r="10" spans="1:10" ht="15" thickBot="1" x14ac:dyDescent="0.35">
      <c r="A10" s="23"/>
      <c r="F10" s="59" t="s">
        <v>17</v>
      </c>
      <c r="G10" s="60"/>
      <c r="H10" s="59" t="s">
        <v>18</v>
      </c>
      <c r="I10" s="60"/>
    </row>
    <row r="11" spans="1:10" x14ac:dyDescent="0.3">
      <c r="A11" s="24" t="s">
        <v>19</v>
      </c>
      <c r="B11" s="24" t="s">
        <v>20</v>
      </c>
      <c r="C11" s="24" t="s">
        <v>21</v>
      </c>
      <c r="D11" s="25" t="s">
        <v>22</v>
      </c>
      <c r="E11" s="26" t="s">
        <v>23</v>
      </c>
      <c r="F11" s="26" t="s">
        <v>24</v>
      </c>
      <c r="G11" s="24" t="s">
        <v>25</v>
      </c>
      <c r="H11" s="24" t="s">
        <v>26</v>
      </c>
      <c r="I11" s="24" t="s">
        <v>27</v>
      </c>
    </row>
    <row r="12" spans="1:10" x14ac:dyDescent="0.3">
      <c r="A12" s="27" t="s">
        <v>28</v>
      </c>
      <c r="B12" s="27"/>
      <c r="C12" s="28" t="s">
        <v>62</v>
      </c>
      <c r="D12" s="29"/>
      <c r="E12" s="30"/>
      <c r="F12" s="30"/>
      <c r="G12" s="31"/>
      <c r="H12" s="30"/>
      <c r="I12" s="30"/>
    </row>
    <row r="13" spans="1:10" s="1" customFormat="1" x14ac:dyDescent="0.3">
      <c r="A13" s="32" t="s">
        <v>29</v>
      </c>
      <c r="B13" s="32" t="s">
        <v>52</v>
      </c>
      <c r="C13" s="28" t="s">
        <v>37</v>
      </c>
      <c r="D13" s="29"/>
      <c r="E13" s="30"/>
      <c r="F13" s="30"/>
      <c r="G13" s="31"/>
      <c r="H13" s="30"/>
      <c r="I13" s="30"/>
    </row>
    <row r="14" spans="1:10" x14ac:dyDescent="0.3">
      <c r="A14" s="27" t="s">
        <v>29</v>
      </c>
      <c r="B14" s="33" t="s">
        <v>58</v>
      </c>
      <c r="C14" s="34" t="s">
        <v>48</v>
      </c>
      <c r="D14" s="35" t="s">
        <v>63</v>
      </c>
      <c r="E14" s="36">
        <f>132*48</f>
        <v>6336</v>
      </c>
      <c r="F14" s="37">
        <f>'OFERTA ECONOMICA LOTE 5'!F17</f>
        <v>318.93</v>
      </c>
      <c r="G14" s="44">
        <f>ROUND(F14*E14,2)</f>
        <v>2020740.48</v>
      </c>
      <c r="H14" s="39">
        <f>'OFERTA ECONOMICA LOTE 5'!H17</f>
        <v>0</v>
      </c>
      <c r="I14" s="44">
        <f>ROUND(E14*H14,2)</f>
        <v>0</v>
      </c>
      <c r="J14" s="1"/>
    </row>
    <row r="15" spans="1:10" ht="15" customHeight="1" x14ac:dyDescent="0.3">
      <c r="A15" s="32" t="s">
        <v>36</v>
      </c>
      <c r="B15" s="32" t="s">
        <v>43</v>
      </c>
      <c r="C15" s="28" t="s">
        <v>42</v>
      </c>
      <c r="F15" s="30"/>
      <c r="G15" s="31"/>
      <c r="H15" s="1"/>
      <c r="I15" s="30"/>
      <c r="J15" s="1"/>
    </row>
    <row r="16" spans="1:10" ht="30" customHeight="1" x14ac:dyDescent="0.3">
      <c r="A16" s="40" t="s">
        <v>36</v>
      </c>
      <c r="B16" s="40" t="s">
        <v>49</v>
      </c>
      <c r="C16" s="34" t="s">
        <v>50</v>
      </c>
      <c r="D16" s="41" t="s">
        <v>35</v>
      </c>
      <c r="E16" s="57">
        <f>'OFERTA ECONOMICA LOTE 5'!I24</f>
        <v>202074.05</v>
      </c>
      <c r="F16" s="43">
        <v>1</v>
      </c>
      <c r="G16" s="44">
        <f>ROUND(F16*E16,2)</f>
        <v>202074.05</v>
      </c>
      <c r="H16" s="45">
        <v>1</v>
      </c>
      <c r="I16" s="44">
        <f>E16*H16</f>
        <v>202074.05</v>
      </c>
      <c r="J16" s="1"/>
    </row>
    <row r="17" spans="1:10" ht="15" customHeight="1" x14ac:dyDescent="0.3">
      <c r="A17" s="46"/>
      <c r="B17" s="46"/>
      <c r="C17" s="47"/>
      <c r="D17" s="48"/>
      <c r="E17" s="49"/>
      <c r="F17" s="50"/>
      <c r="G17" s="31"/>
      <c r="H17" s="1"/>
      <c r="I17" s="30"/>
      <c r="J17" s="1"/>
    </row>
    <row r="18" spans="1:10" ht="15" customHeight="1" x14ac:dyDescent="0.3">
      <c r="A18" s="46"/>
      <c r="B18" s="46"/>
      <c r="C18" s="47"/>
      <c r="D18" s="48"/>
      <c r="E18" s="49"/>
      <c r="F18" s="50"/>
      <c r="G18" s="31"/>
      <c r="H18" s="1"/>
      <c r="I18" s="30"/>
      <c r="J18" s="1"/>
    </row>
    <row r="19" spans="1:10" x14ac:dyDescent="0.3">
      <c r="A19" s="46"/>
      <c r="B19" s="46"/>
      <c r="C19" s="47"/>
      <c r="D19" s="48"/>
      <c r="E19" s="49"/>
      <c r="F19" s="50"/>
      <c r="G19" s="31"/>
      <c r="H19" s="1"/>
      <c r="I19" s="30"/>
      <c r="J19" s="1"/>
    </row>
    <row r="20" spans="1:10" x14ac:dyDescent="0.3">
      <c r="A20" s="46"/>
      <c r="B20" s="46"/>
      <c r="C20" s="47"/>
      <c r="D20" s="48"/>
      <c r="E20" s="49"/>
      <c r="F20" s="50"/>
      <c r="G20" s="31"/>
      <c r="H20" s="1"/>
      <c r="I20" s="30"/>
      <c r="J20" s="1"/>
    </row>
    <row r="21" spans="1:10" x14ac:dyDescent="0.3">
      <c r="A21" s="46"/>
      <c r="B21" s="46"/>
      <c r="C21" s="47"/>
      <c r="D21" s="48"/>
      <c r="E21" s="49"/>
      <c r="F21" s="49"/>
    </row>
    <row r="22" spans="1:10" x14ac:dyDescent="0.3">
      <c r="A22" s="46"/>
      <c r="B22" s="46"/>
      <c r="C22" s="47"/>
      <c r="D22" s="48"/>
      <c r="E22" s="49"/>
      <c r="F22" s="49"/>
    </row>
    <row r="23" spans="1:10" x14ac:dyDescent="0.3">
      <c r="A23" s="46"/>
      <c r="B23" s="46"/>
      <c r="C23" s="47"/>
      <c r="D23" s="48"/>
      <c r="E23" s="49"/>
      <c r="F23" s="49"/>
    </row>
    <row r="24" spans="1:10" x14ac:dyDescent="0.3">
      <c r="A24" s="46"/>
      <c r="B24" s="46"/>
      <c r="C24" s="47"/>
      <c r="D24" s="48"/>
      <c r="E24" s="49"/>
      <c r="F24" s="49"/>
    </row>
    <row r="25" spans="1:10" x14ac:dyDescent="0.3">
      <c r="A25" s="46"/>
      <c r="B25" s="46"/>
      <c r="C25" s="47"/>
      <c r="D25" s="48"/>
      <c r="E25" s="49"/>
      <c r="F25" s="49"/>
    </row>
    <row r="26" spans="1:10" x14ac:dyDescent="0.3">
      <c r="A26" s="46"/>
      <c r="B26" s="46"/>
      <c r="C26" s="47"/>
      <c r="D26" s="48"/>
      <c r="E26" s="49"/>
      <c r="F26" s="49"/>
    </row>
    <row r="27" spans="1:10" x14ac:dyDescent="0.3">
      <c r="A27" s="46"/>
      <c r="B27" s="46"/>
      <c r="C27" s="47"/>
      <c r="D27" s="48"/>
      <c r="E27" s="49"/>
      <c r="F27" s="49"/>
    </row>
    <row r="28" spans="1:10" x14ac:dyDescent="0.3">
      <c r="A28" s="46"/>
      <c r="B28" s="46"/>
      <c r="C28" s="47"/>
      <c r="D28" s="48"/>
      <c r="E28" s="49"/>
      <c r="F28" s="49"/>
    </row>
  </sheetData>
  <sheetProtection algorithmName="SHA-512" hashValue="wTEJ13/IzQrXiD7ZDyTyWRB5N7+kTd/lYCqb9e7X48Bb4UlLYJn2wOz112rFe4tdh6PHx9038CaMCl6OImIcyg==" saltValue="qNOUP1pO36lGS7sHzJUdv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A7147-AC13-4083-9DB5-5A79DD14E718}">
  <dimension ref="A1:I265"/>
  <sheetViews>
    <sheetView showGridLines="0" topLeftCell="A3" zoomScale="85" zoomScaleNormal="85" workbookViewId="0">
      <selection activeCell="C23" sqref="C23"/>
    </sheetView>
  </sheetViews>
  <sheetFormatPr baseColWidth="10" defaultColWidth="11.44140625" defaultRowHeight="14.4" x14ac:dyDescent="0.3"/>
  <cols>
    <col min="1" max="1" width="22.33203125" customWidth="1"/>
    <col min="2" max="2" width="11.44140625" customWidth="1"/>
    <col min="3" max="3" width="78.44140625" customWidth="1"/>
    <col min="4" max="4" width="15" style="11" customWidth="1"/>
    <col min="5" max="5" width="28" style="6" customWidth="1"/>
    <col min="6" max="6" width="17.5546875" style="6" customWidth="1"/>
    <col min="7" max="7" width="22.44140625" style="7" customWidth="1"/>
    <col min="8" max="8" width="19.44140625" customWidth="1"/>
    <col min="9" max="9" width="18.6640625" style="6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5" t="s">
        <v>0</v>
      </c>
      <c r="H1" s="8" t="s">
        <v>1</v>
      </c>
    </row>
    <row r="2" spans="1:9" ht="15" thickBot="1" x14ac:dyDescent="0.35">
      <c r="A2" s="9" t="s">
        <v>2</v>
      </c>
      <c r="B2" s="10">
        <v>5</v>
      </c>
    </row>
    <row r="3" spans="1:9" ht="15" customHeight="1" thickBot="1" x14ac:dyDescent="0.35">
      <c r="A3" s="61" t="s">
        <v>3</v>
      </c>
      <c r="B3" s="62"/>
      <c r="C3" s="63"/>
      <c r="D3" s="12">
        <f>SUM(G:G)</f>
        <v>714890.4</v>
      </c>
      <c r="E3" s="61" t="s">
        <v>4</v>
      </c>
      <c r="F3" s="62"/>
      <c r="G3" s="63"/>
      <c r="H3" s="12">
        <f>SUM(I:I)</f>
        <v>0</v>
      </c>
    </row>
    <row r="4" spans="1:9" ht="1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42893.42</v>
      </c>
      <c r="E4" s="17" t="s">
        <v>7</v>
      </c>
      <c r="F4" s="18">
        <f>'OFERTA ECONOMICA LOTE 5'!F4</f>
        <v>0</v>
      </c>
      <c r="G4" s="15" t="s">
        <v>6</v>
      </c>
      <c r="H4" s="16">
        <f>ROUND($H$3*F4,2)</f>
        <v>0</v>
      </c>
    </row>
    <row r="5" spans="1:9" ht="15" thickBot="1" x14ac:dyDescent="0.35">
      <c r="A5" s="13" t="s">
        <v>8</v>
      </c>
      <c r="B5" s="14">
        <v>0.09</v>
      </c>
      <c r="C5" s="15" t="s">
        <v>9</v>
      </c>
      <c r="D5" s="16">
        <f>ROUND($D$3*B5,2)</f>
        <v>64340.14</v>
      </c>
      <c r="E5" s="17" t="s">
        <v>10</v>
      </c>
      <c r="F5" s="18">
        <f>'OFERTA ECONOMICA LOTE 5'!F5</f>
        <v>0</v>
      </c>
      <c r="G5" s="15" t="s">
        <v>9</v>
      </c>
      <c r="H5" s="16">
        <f>ROUND($H$3*F5,2)</f>
        <v>0</v>
      </c>
    </row>
    <row r="6" spans="1:9" ht="15" thickBot="1" x14ac:dyDescent="0.35">
      <c r="A6" s="64" t="s">
        <v>11</v>
      </c>
      <c r="B6" s="65"/>
      <c r="C6" s="66"/>
      <c r="D6" s="16">
        <f>SUM(D3,D4,D5)</f>
        <v>822123.96000000008</v>
      </c>
      <c r="E6" s="64" t="s">
        <v>12</v>
      </c>
      <c r="F6" s="65"/>
      <c r="G6" s="66"/>
      <c r="H6" s="16">
        <f>SUM(H3,H4,H5)</f>
        <v>0</v>
      </c>
    </row>
    <row r="7" spans="1:9" ht="15" thickBot="1" x14ac:dyDescent="0.35">
      <c r="A7" s="19" t="s">
        <v>13</v>
      </c>
      <c r="B7" s="20">
        <v>0.21</v>
      </c>
      <c r="C7" s="15" t="s">
        <v>14</v>
      </c>
      <c r="D7" s="16">
        <f>ROUND($D$6*B7,2)</f>
        <v>172646.03</v>
      </c>
      <c r="E7" s="17" t="s">
        <v>13</v>
      </c>
      <c r="F7" s="21">
        <f>B7</f>
        <v>0.21</v>
      </c>
      <c r="G7" s="15" t="s">
        <v>14</v>
      </c>
      <c r="H7" s="16">
        <f>ROUND($H$6*F7,2)</f>
        <v>0</v>
      </c>
    </row>
    <row r="8" spans="1:9" ht="15" thickBot="1" x14ac:dyDescent="0.35">
      <c r="A8" s="67" t="s">
        <v>15</v>
      </c>
      <c r="B8" s="68"/>
      <c r="C8" s="69"/>
      <c r="D8" s="22">
        <f>SUM(D6:D7)</f>
        <v>994769.99000000011</v>
      </c>
      <c r="E8" s="67" t="s">
        <v>16</v>
      </c>
      <c r="F8" s="68"/>
      <c r="G8" s="69"/>
      <c r="H8" s="22">
        <f>SUM(H6:H7)</f>
        <v>0</v>
      </c>
    </row>
    <row r="9" spans="1:9" ht="15" thickBot="1" x14ac:dyDescent="0.35"/>
    <row r="10" spans="1:9" ht="15" thickBot="1" x14ac:dyDescent="0.35">
      <c r="A10" s="23"/>
      <c r="F10" s="59" t="s">
        <v>17</v>
      </c>
      <c r="G10" s="60"/>
      <c r="H10" s="59" t="s">
        <v>18</v>
      </c>
      <c r="I10" s="60"/>
    </row>
    <row r="11" spans="1:9" x14ac:dyDescent="0.3">
      <c r="A11" s="24" t="s">
        <v>19</v>
      </c>
      <c r="B11" s="24" t="s">
        <v>20</v>
      </c>
      <c r="C11" s="24" t="s">
        <v>21</v>
      </c>
      <c r="D11" s="25" t="s">
        <v>22</v>
      </c>
      <c r="E11" s="26" t="s">
        <v>23</v>
      </c>
      <c r="F11" s="26" t="s">
        <v>24</v>
      </c>
      <c r="G11" s="24" t="s">
        <v>25</v>
      </c>
      <c r="H11" s="24" t="s">
        <v>26</v>
      </c>
      <c r="I11" s="24" t="s">
        <v>27</v>
      </c>
    </row>
    <row r="12" spans="1:9" x14ac:dyDescent="0.3">
      <c r="A12" s="27" t="s">
        <v>28</v>
      </c>
      <c r="B12" s="27"/>
      <c r="C12" s="28" t="s">
        <v>62</v>
      </c>
      <c r="D12" s="29"/>
      <c r="E12" s="30"/>
      <c r="F12" s="30"/>
      <c r="G12" s="31"/>
      <c r="H12" s="30"/>
      <c r="I12" s="30"/>
    </row>
    <row r="13" spans="1:9" s="1" customFormat="1" x14ac:dyDescent="0.3">
      <c r="A13" s="32" t="s">
        <v>30</v>
      </c>
      <c r="B13" s="32" t="s">
        <v>54</v>
      </c>
      <c r="C13" s="28" t="s">
        <v>38</v>
      </c>
      <c r="D13" s="29" t="s">
        <v>34</v>
      </c>
      <c r="E13" s="30"/>
      <c r="F13" s="37"/>
      <c r="G13" s="31"/>
      <c r="H13" s="30"/>
      <c r="I13" s="30"/>
    </row>
    <row r="14" spans="1:9" ht="15" customHeight="1" x14ac:dyDescent="0.3">
      <c r="A14" s="27" t="s">
        <v>30</v>
      </c>
      <c r="B14" s="33" t="s">
        <v>61</v>
      </c>
      <c r="C14" s="34" t="s">
        <v>47</v>
      </c>
      <c r="D14" s="35" t="s">
        <v>35</v>
      </c>
      <c r="E14" s="51">
        <v>20</v>
      </c>
      <c r="F14" s="37">
        <f>'OFERTA ECONOMICA LOTE 5'!F22</f>
        <v>35744.519999999997</v>
      </c>
      <c r="G14" s="44">
        <f>ROUND(F14*E14,2)</f>
        <v>714890.4</v>
      </c>
      <c r="H14" s="39">
        <f>'OFERTA ECONOMICA LOTE 5'!H22</f>
        <v>0</v>
      </c>
      <c r="I14" s="44">
        <f>ROUND(E14*H14,2)</f>
        <v>0</v>
      </c>
    </row>
    <row r="15" spans="1:9" x14ac:dyDescent="0.3">
      <c r="A15" s="46"/>
      <c r="B15" s="46"/>
      <c r="C15" s="1" t="s">
        <v>64</v>
      </c>
      <c r="D15" s="35" t="s">
        <v>35</v>
      </c>
      <c r="E15" s="51">
        <v>0</v>
      </c>
      <c r="F15" s="37">
        <f>$F$14</f>
        <v>35744.519999999997</v>
      </c>
      <c r="G15" s="38"/>
      <c r="H15" s="39">
        <f>$H$14</f>
        <v>0</v>
      </c>
      <c r="I15" s="38">
        <f>ROUND(E15*H15,2)</f>
        <v>0</v>
      </c>
    </row>
    <row r="16" spans="1:9" x14ac:dyDescent="0.3">
      <c r="A16" s="46"/>
      <c r="B16" s="46"/>
      <c r="C16" s="1" t="s">
        <v>65</v>
      </c>
      <c r="D16" s="35" t="s">
        <v>35</v>
      </c>
      <c r="E16" s="51">
        <v>0</v>
      </c>
      <c r="F16" s="37">
        <f t="shared" ref="F16:F79" si="0">$F$14</f>
        <v>35744.519999999997</v>
      </c>
      <c r="G16" s="38"/>
      <c r="H16" s="39">
        <f t="shared" ref="H16:H79" si="1">$H$14</f>
        <v>0</v>
      </c>
      <c r="I16" s="38">
        <f t="shared" ref="I16:I79" si="2">ROUND(E16*H16,2)</f>
        <v>0</v>
      </c>
    </row>
    <row r="17" spans="1:9" x14ac:dyDescent="0.3">
      <c r="A17" s="46"/>
      <c r="B17" s="46"/>
      <c r="C17" s="1" t="s">
        <v>66</v>
      </c>
      <c r="D17" s="35" t="s">
        <v>35</v>
      </c>
      <c r="E17" s="51">
        <v>0</v>
      </c>
      <c r="F17" s="37">
        <f t="shared" si="0"/>
        <v>35744.519999999997</v>
      </c>
      <c r="G17" s="38"/>
      <c r="H17" s="39">
        <f t="shared" si="1"/>
        <v>0</v>
      </c>
      <c r="I17" s="38">
        <f t="shared" si="2"/>
        <v>0</v>
      </c>
    </row>
    <row r="18" spans="1:9" x14ac:dyDescent="0.3">
      <c r="A18" s="46"/>
      <c r="B18" s="46"/>
      <c r="C18" s="1" t="s">
        <v>67</v>
      </c>
      <c r="D18" s="35" t="s">
        <v>35</v>
      </c>
      <c r="E18" s="51">
        <v>0</v>
      </c>
      <c r="F18" s="37">
        <f t="shared" si="0"/>
        <v>35744.519999999997</v>
      </c>
      <c r="G18" s="38"/>
      <c r="H18" s="39">
        <f t="shared" si="1"/>
        <v>0</v>
      </c>
      <c r="I18" s="38">
        <f t="shared" si="2"/>
        <v>0</v>
      </c>
    </row>
    <row r="19" spans="1:9" x14ac:dyDescent="0.3">
      <c r="A19" s="46"/>
      <c r="B19" s="46"/>
      <c r="C19" s="1" t="s">
        <v>68</v>
      </c>
      <c r="D19" s="35" t="s">
        <v>35</v>
      </c>
      <c r="E19" s="51">
        <v>0</v>
      </c>
      <c r="F19" s="37">
        <f t="shared" si="0"/>
        <v>35744.519999999997</v>
      </c>
      <c r="G19" s="38"/>
      <c r="H19" s="39">
        <f t="shared" si="1"/>
        <v>0</v>
      </c>
      <c r="I19" s="38">
        <f t="shared" si="2"/>
        <v>0</v>
      </c>
    </row>
    <row r="20" spans="1:9" x14ac:dyDescent="0.3">
      <c r="A20" s="46"/>
      <c r="B20" s="46"/>
      <c r="C20" s="1" t="s">
        <v>69</v>
      </c>
      <c r="D20" s="35" t="s">
        <v>35</v>
      </c>
      <c r="E20" s="51">
        <v>0</v>
      </c>
      <c r="F20" s="37">
        <f t="shared" si="0"/>
        <v>35744.519999999997</v>
      </c>
      <c r="G20" s="38"/>
      <c r="H20" s="39">
        <f t="shared" si="1"/>
        <v>0</v>
      </c>
      <c r="I20" s="38">
        <f t="shared" si="2"/>
        <v>0</v>
      </c>
    </row>
    <row r="21" spans="1:9" x14ac:dyDescent="0.3">
      <c r="A21" s="46"/>
      <c r="B21" s="46"/>
      <c r="C21" s="1" t="s">
        <v>70</v>
      </c>
      <c r="D21" s="35" t="s">
        <v>35</v>
      </c>
      <c r="E21" s="51">
        <v>0</v>
      </c>
      <c r="F21" s="37">
        <f t="shared" si="0"/>
        <v>35744.519999999997</v>
      </c>
      <c r="G21" s="38"/>
      <c r="H21" s="39">
        <f t="shared" si="1"/>
        <v>0</v>
      </c>
      <c r="I21" s="38">
        <f t="shared" si="2"/>
        <v>0</v>
      </c>
    </row>
    <row r="22" spans="1:9" x14ac:dyDescent="0.3">
      <c r="A22" s="46"/>
      <c r="B22" s="46"/>
      <c r="C22" s="1" t="s">
        <v>71</v>
      </c>
      <c r="D22" s="35" t="s">
        <v>35</v>
      </c>
      <c r="E22" s="51">
        <v>0</v>
      </c>
      <c r="F22" s="37">
        <f t="shared" si="0"/>
        <v>35744.519999999997</v>
      </c>
      <c r="G22" s="38"/>
      <c r="H22" s="39">
        <f t="shared" si="1"/>
        <v>0</v>
      </c>
      <c r="I22" s="38">
        <f t="shared" si="2"/>
        <v>0</v>
      </c>
    </row>
    <row r="23" spans="1:9" x14ac:dyDescent="0.3">
      <c r="A23" s="46"/>
      <c r="B23" s="46"/>
      <c r="C23" s="1" t="s">
        <v>72</v>
      </c>
      <c r="D23" s="35" t="s">
        <v>35</v>
      </c>
      <c r="E23" s="51">
        <v>0</v>
      </c>
      <c r="F23" s="37">
        <f t="shared" si="0"/>
        <v>35744.519999999997</v>
      </c>
      <c r="G23" s="38"/>
      <c r="H23" s="39">
        <f t="shared" si="1"/>
        <v>0</v>
      </c>
      <c r="I23" s="38">
        <f t="shared" si="2"/>
        <v>0</v>
      </c>
    </row>
    <row r="24" spans="1:9" x14ac:dyDescent="0.3">
      <c r="A24" s="46"/>
      <c r="B24" s="46"/>
      <c r="C24" s="1" t="s">
        <v>73</v>
      </c>
      <c r="D24" s="35" t="s">
        <v>35</v>
      </c>
      <c r="E24" s="51">
        <v>0</v>
      </c>
      <c r="F24" s="37">
        <f t="shared" si="0"/>
        <v>35744.519999999997</v>
      </c>
      <c r="G24" s="38"/>
      <c r="H24" s="39">
        <f t="shared" si="1"/>
        <v>0</v>
      </c>
      <c r="I24" s="38">
        <f t="shared" si="2"/>
        <v>0</v>
      </c>
    </row>
    <row r="25" spans="1:9" x14ac:dyDescent="0.3">
      <c r="C25" s="1" t="s">
        <v>74</v>
      </c>
      <c r="D25" s="35" t="s">
        <v>35</v>
      </c>
      <c r="E25" s="51">
        <v>0</v>
      </c>
      <c r="F25" s="37">
        <f t="shared" si="0"/>
        <v>35744.519999999997</v>
      </c>
      <c r="G25" s="38"/>
      <c r="H25" s="39">
        <f t="shared" si="1"/>
        <v>0</v>
      </c>
      <c r="I25" s="38">
        <f t="shared" si="2"/>
        <v>0</v>
      </c>
    </row>
    <row r="26" spans="1:9" x14ac:dyDescent="0.3">
      <c r="C26" s="1" t="s">
        <v>75</v>
      </c>
      <c r="D26" s="35" t="s">
        <v>35</v>
      </c>
      <c r="E26" s="51">
        <v>0</v>
      </c>
      <c r="F26" s="37">
        <f t="shared" si="0"/>
        <v>35744.519999999997</v>
      </c>
      <c r="G26" s="38"/>
      <c r="H26" s="39">
        <f t="shared" si="1"/>
        <v>0</v>
      </c>
      <c r="I26" s="38">
        <f t="shared" si="2"/>
        <v>0</v>
      </c>
    </row>
    <row r="27" spans="1:9" x14ac:dyDescent="0.3">
      <c r="C27" s="1" t="s">
        <v>76</v>
      </c>
      <c r="D27" s="35" t="s">
        <v>35</v>
      </c>
      <c r="E27" s="51">
        <v>0</v>
      </c>
      <c r="F27" s="37">
        <f t="shared" si="0"/>
        <v>35744.519999999997</v>
      </c>
      <c r="G27" s="38"/>
      <c r="H27" s="39">
        <f t="shared" si="1"/>
        <v>0</v>
      </c>
      <c r="I27" s="38">
        <f t="shared" si="2"/>
        <v>0</v>
      </c>
    </row>
    <row r="28" spans="1:9" x14ac:dyDescent="0.3">
      <c r="C28" s="1" t="s">
        <v>77</v>
      </c>
      <c r="D28" s="35" t="s">
        <v>35</v>
      </c>
      <c r="E28" s="51">
        <v>0</v>
      </c>
      <c r="F28" s="37">
        <f t="shared" si="0"/>
        <v>35744.519999999997</v>
      </c>
      <c r="G28" s="38"/>
      <c r="H28" s="39">
        <f t="shared" si="1"/>
        <v>0</v>
      </c>
      <c r="I28" s="38">
        <f t="shared" si="2"/>
        <v>0</v>
      </c>
    </row>
    <row r="29" spans="1:9" x14ac:dyDescent="0.3">
      <c r="C29" s="1" t="s">
        <v>78</v>
      </c>
      <c r="D29" s="35" t="s">
        <v>35</v>
      </c>
      <c r="E29" s="51">
        <v>0</v>
      </c>
      <c r="F29" s="37">
        <f t="shared" si="0"/>
        <v>35744.519999999997</v>
      </c>
      <c r="G29" s="38"/>
      <c r="H29" s="39">
        <f t="shared" si="1"/>
        <v>0</v>
      </c>
      <c r="I29" s="38">
        <f t="shared" si="2"/>
        <v>0</v>
      </c>
    </row>
    <row r="30" spans="1:9" x14ac:dyDescent="0.3">
      <c r="C30" s="1" t="s">
        <v>79</v>
      </c>
      <c r="D30" s="35" t="s">
        <v>35</v>
      </c>
      <c r="E30" s="51">
        <v>0</v>
      </c>
      <c r="F30" s="37">
        <f t="shared" si="0"/>
        <v>35744.519999999997</v>
      </c>
      <c r="G30" s="38"/>
      <c r="H30" s="39">
        <f t="shared" si="1"/>
        <v>0</v>
      </c>
      <c r="I30" s="38">
        <f t="shared" si="2"/>
        <v>0</v>
      </c>
    </row>
    <row r="31" spans="1:9" x14ac:dyDescent="0.3">
      <c r="C31" s="1" t="s">
        <v>80</v>
      </c>
      <c r="D31" s="35" t="s">
        <v>35</v>
      </c>
      <c r="E31" s="51">
        <v>0</v>
      </c>
      <c r="F31" s="37">
        <f t="shared" si="0"/>
        <v>35744.519999999997</v>
      </c>
      <c r="G31" s="38"/>
      <c r="H31" s="39">
        <f t="shared" si="1"/>
        <v>0</v>
      </c>
      <c r="I31" s="38">
        <f t="shared" si="2"/>
        <v>0</v>
      </c>
    </row>
    <row r="32" spans="1:9" x14ac:dyDescent="0.3">
      <c r="C32" s="1" t="s">
        <v>81</v>
      </c>
      <c r="D32" s="35" t="s">
        <v>35</v>
      </c>
      <c r="E32" s="51">
        <v>0</v>
      </c>
      <c r="F32" s="37">
        <f t="shared" si="0"/>
        <v>35744.519999999997</v>
      </c>
      <c r="G32" s="38"/>
      <c r="H32" s="39">
        <f t="shared" si="1"/>
        <v>0</v>
      </c>
      <c r="I32" s="38">
        <f t="shared" si="2"/>
        <v>0</v>
      </c>
    </row>
    <row r="33" spans="3:9" x14ac:dyDescent="0.3">
      <c r="C33" s="1" t="s">
        <v>82</v>
      </c>
      <c r="D33" s="35" t="s">
        <v>35</v>
      </c>
      <c r="E33" s="51">
        <v>0</v>
      </c>
      <c r="F33" s="37">
        <f t="shared" si="0"/>
        <v>35744.519999999997</v>
      </c>
      <c r="G33" s="38"/>
      <c r="H33" s="39">
        <f t="shared" si="1"/>
        <v>0</v>
      </c>
      <c r="I33" s="38">
        <f t="shared" si="2"/>
        <v>0</v>
      </c>
    </row>
    <row r="34" spans="3:9" x14ac:dyDescent="0.3">
      <c r="C34" s="1" t="s">
        <v>83</v>
      </c>
      <c r="D34" s="35" t="s">
        <v>35</v>
      </c>
      <c r="E34" s="51">
        <v>0</v>
      </c>
      <c r="F34" s="37">
        <f t="shared" si="0"/>
        <v>35744.519999999997</v>
      </c>
      <c r="G34" s="38"/>
      <c r="H34" s="39">
        <f t="shared" si="1"/>
        <v>0</v>
      </c>
      <c r="I34" s="38">
        <f t="shared" si="2"/>
        <v>0</v>
      </c>
    </row>
    <row r="35" spans="3:9" x14ac:dyDescent="0.3">
      <c r="C35" s="1" t="s">
        <v>84</v>
      </c>
      <c r="D35" s="35" t="s">
        <v>35</v>
      </c>
      <c r="E35" s="51">
        <v>0</v>
      </c>
      <c r="F35" s="37">
        <f t="shared" si="0"/>
        <v>35744.519999999997</v>
      </c>
      <c r="G35" s="38"/>
      <c r="H35" s="39">
        <f t="shared" si="1"/>
        <v>0</v>
      </c>
      <c r="I35" s="38">
        <f t="shared" si="2"/>
        <v>0</v>
      </c>
    </row>
    <row r="36" spans="3:9" x14ac:dyDescent="0.3">
      <c r="C36" s="1" t="s">
        <v>85</v>
      </c>
      <c r="D36" s="35" t="s">
        <v>35</v>
      </c>
      <c r="E36" s="51">
        <v>0</v>
      </c>
      <c r="F36" s="37">
        <f t="shared" si="0"/>
        <v>35744.519999999997</v>
      </c>
      <c r="G36" s="38"/>
      <c r="H36" s="39">
        <f t="shared" si="1"/>
        <v>0</v>
      </c>
      <c r="I36" s="38">
        <f t="shared" si="2"/>
        <v>0</v>
      </c>
    </row>
    <row r="37" spans="3:9" x14ac:dyDescent="0.3">
      <c r="C37" s="1" t="s">
        <v>86</v>
      </c>
      <c r="D37" s="35" t="s">
        <v>35</v>
      </c>
      <c r="E37" s="51">
        <v>0</v>
      </c>
      <c r="F37" s="37">
        <f t="shared" si="0"/>
        <v>35744.519999999997</v>
      </c>
      <c r="G37" s="38"/>
      <c r="H37" s="39">
        <f t="shared" si="1"/>
        <v>0</v>
      </c>
      <c r="I37" s="38">
        <f t="shared" si="2"/>
        <v>0</v>
      </c>
    </row>
    <row r="38" spans="3:9" x14ac:dyDescent="0.3">
      <c r="C38" s="1" t="s">
        <v>87</v>
      </c>
      <c r="D38" s="35" t="s">
        <v>35</v>
      </c>
      <c r="E38" s="51">
        <v>0</v>
      </c>
      <c r="F38" s="37">
        <f t="shared" si="0"/>
        <v>35744.519999999997</v>
      </c>
      <c r="G38" s="38"/>
      <c r="H38" s="39">
        <f t="shared" si="1"/>
        <v>0</v>
      </c>
      <c r="I38" s="38">
        <f t="shared" si="2"/>
        <v>0</v>
      </c>
    </row>
    <row r="39" spans="3:9" x14ac:dyDescent="0.3">
      <c r="C39" s="1" t="s">
        <v>88</v>
      </c>
      <c r="D39" s="35" t="s">
        <v>35</v>
      </c>
      <c r="E39" s="51">
        <v>0</v>
      </c>
      <c r="F39" s="37">
        <f t="shared" si="0"/>
        <v>35744.519999999997</v>
      </c>
      <c r="G39" s="38"/>
      <c r="H39" s="39">
        <f t="shared" si="1"/>
        <v>0</v>
      </c>
      <c r="I39" s="38">
        <f t="shared" si="2"/>
        <v>0</v>
      </c>
    </row>
    <row r="40" spans="3:9" x14ac:dyDescent="0.3">
      <c r="C40" s="1" t="s">
        <v>89</v>
      </c>
      <c r="D40" s="35" t="s">
        <v>35</v>
      </c>
      <c r="E40" s="51">
        <v>0</v>
      </c>
      <c r="F40" s="37">
        <f t="shared" si="0"/>
        <v>35744.519999999997</v>
      </c>
      <c r="G40" s="38"/>
      <c r="H40" s="39">
        <f t="shared" si="1"/>
        <v>0</v>
      </c>
      <c r="I40" s="38">
        <f t="shared" si="2"/>
        <v>0</v>
      </c>
    </row>
    <row r="41" spans="3:9" x14ac:dyDescent="0.3">
      <c r="C41" s="1" t="s">
        <v>90</v>
      </c>
      <c r="D41" s="35" t="s">
        <v>35</v>
      </c>
      <c r="E41" s="51">
        <v>0</v>
      </c>
      <c r="F41" s="37">
        <f t="shared" si="0"/>
        <v>35744.519999999997</v>
      </c>
      <c r="G41" s="38"/>
      <c r="H41" s="39">
        <f t="shared" si="1"/>
        <v>0</v>
      </c>
      <c r="I41" s="38">
        <f t="shared" si="2"/>
        <v>0</v>
      </c>
    </row>
    <row r="42" spans="3:9" x14ac:dyDescent="0.3">
      <c r="C42" s="1" t="s">
        <v>91</v>
      </c>
      <c r="D42" s="35" t="s">
        <v>35</v>
      </c>
      <c r="E42" s="51">
        <v>0</v>
      </c>
      <c r="F42" s="37">
        <f t="shared" si="0"/>
        <v>35744.519999999997</v>
      </c>
      <c r="G42" s="38"/>
      <c r="H42" s="39">
        <f t="shared" si="1"/>
        <v>0</v>
      </c>
      <c r="I42" s="38">
        <f t="shared" si="2"/>
        <v>0</v>
      </c>
    </row>
    <row r="43" spans="3:9" x14ac:dyDescent="0.3">
      <c r="C43" s="1" t="s">
        <v>92</v>
      </c>
      <c r="D43" s="35" t="s">
        <v>35</v>
      </c>
      <c r="E43" s="51">
        <v>0</v>
      </c>
      <c r="F43" s="37">
        <f t="shared" si="0"/>
        <v>35744.519999999997</v>
      </c>
      <c r="G43" s="38"/>
      <c r="H43" s="39">
        <f t="shared" si="1"/>
        <v>0</v>
      </c>
      <c r="I43" s="38">
        <f t="shared" si="2"/>
        <v>0</v>
      </c>
    </row>
    <row r="44" spans="3:9" x14ac:dyDescent="0.3">
      <c r="C44" s="1" t="s">
        <v>93</v>
      </c>
      <c r="D44" s="35" t="s">
        <v>35</v>
      </c>
      <c r="E44" s="51">
        <v>0</v>
      </c>
      <c r="F44" s="37">
        <f t="shared" si="0"/>
        <v>35744.519999999997</v>
      </c>
      <c r="G44" s="38"/>
      <c r="H44" s="39">
        <f t="shared" si="1"/>
        <v>0</v>
      </c>
      <c r="I44" s="38">
        <f t="shared" si="2"/>
        <v>0</v>
      </c>
    </row>
    <row r="45" spans="3:9" x14ac:dyDescent="0.3">
      <c r="C45" s="1" t="s">
        <v>94</v>
      </c>
      <c r="D45" s="35" t="s">
        <v>35</v>
      </c>
      <c r="E45" s="51">
        <v>0</v>
      </c>
      <c r="F45" s="37">
        <f t="shared" si="0"/>
        <v>35744.519999999997</v>
      </c>
      <c r="G45" s="38"/>
      <c r="H45" s="39">
        <f t="shared" si="1"/>
        <v>0</v>
      </c>
      <c r="I45" s="38">
        <f t="shared" si="2"/>
        <v>0</v>
      </c>
    </row>
    <row r="46" spans="3:9" x14ac:dyDescent="0.3">
      <c r="C46" s="1" t="s">
        <v>95</v>
      </c>
      <c r="D46" s="35" t="s">
        <v>35</v>
      </c>
      <c r="E46" s="51">
        <v>0</v>
      </c>
      <c r="F46" s="37">
        <f t="shared" si="0"/>
        <v>35744.519999999997</v>
      </c>
      <c r="G46" s="38"/>
      <c r="H46" s="39">
        <f t="shared" si="1"/>
        <v>0</v>
      </c>
      <c r="I46" s="38">
        <f t="shared" si="2"/>
        <v>0</v>
      </c>
    </row>
    <row r="47" spans="3:9" x14ac:dyDescent="0.3">
      <c r="C47" s="1" t="s">
        <v>96</v>
      </c>
      <c r="D47" s="35" t="s">
        <v>35</v>
      </c>
      <c r="E47" s="51">
        <v>0</v>
      </c>
      <c r="F47" s="37">
        <f t="shared" si="0"/>
        <v>35744.519999999997</v>
      </c>
      <c r="G47" s="38"/>
      <c r="H47" s="39">
        <f t="shared" si="1"/>
        <v>0</v>
      </c>
      <c r="I47" s="38">
        <f t="shared" si="2"/>
        <v>0</v>
      </c>
    </row>
    <row r="48" spans="3:9" x14ac:dyDescent="0.3">
      <c r="C48" s="1" t="s">
        <v>97</v>
      </c>
      <c r="D48" s="35" t="s">
        <v>35</v>
      </c>
      <c r="E48" s="51">
        <v>0</v>
      </c>
      <c r="F48" s="37">
        <f t="shared" si="0"/>
        <v>35744.519999999997</v>
      </c>
      <c r="G48" s="38"/>
      <c r="H48" s="39">
        <f t="shared" si="1"/>
        <v>0</v>
      </c>
      <c r="I48" s="38">
        <f t="shared" si="2"/>
        <v>0</v>
      </c>
    </row>
    <row r="49" spans="3:9" x14ac:dyDescent="0.3">
      <c r="C49" s="1" t="s">
        <v>98</v>
      </c>
      <c r="D49" s="35" t="s">
        <v>35</v>
      </c>
      <c r="E49" s="51">
        <v>0</v>
      </c>
      <c r="F49" s="37">
        <f t="shared" si="0"/>
        <v>35744.519999999997</v>
      </c>
      <c r="G49" s="38"/>
      <c r="H49" s="39">
        <f t="shared" si="1"/>
        <v>0</v>
      </c>
      <c r="I49" s="38">
        <f t="shared" si="2"/>
        <v>0</v>
      </c>
    </row>
    <row r="50" spans="3:9" x14ac:dyDescent="0.3">
      <c r="C50" s="1" t="s">
        <v>99</v>
      </c>
      <c r="D50" s="35" t="s">
        <v>35</v>
      </c>
      <c r="E50" s="51">
        <v>0</v>
      </c>
      <c r="F50" s="37">
        <f t="shared" si="0"/>
        <v>35744.519999999997</v>
      </c>
      <c r="G50" s="38"/>
      <c r="H50" s="39">
        <f t="shared" si="1"/>
        <v>0</v>
      </c>
      <c r="I50" s="38">
        <f t="shared" si="2"/>
        <v>0</v>
      </c>
    </row>
    <row r="51" spans="3:9" x14ac:dyDescent="0.3">
      <c r="C51" s="1" t="s">
        <v>100</v>
      </c>
      <c r="D51" s="35" t="s">
        <v>35</v>
      </c>
      <c r="E51" s="51">
        <v>0</v>
      </c>
      <c r="F51" s="37">
        <f t="shared" si="0"/>
        <v>35744.519999999997</v>
      </c>
      <c r="G51" s="38"/>
      <c r="H51" s="39">
        <f t="shared" si="1"/>
        <v>0</v>
      </c>
      <c r="I51" s="38">
        <f t="shared" si="2"/>
        <v>0</v>
      </c>
    </row>
    <row r="52" spans="3:9" x14ac:dyDescent="0.3">
      <c r="C52" s="1" t="s">
        <v>101</v>
      </c>
      <c r="D52" s="35" t="s">
        <v>35</v>
      </c>
      <c r="E52" s="51">
        <v>0</v>
      </c>
      <c r="F52" s="37">
        <f t="shared" si="0"/>
        <v>35744.519999999997</v>
      </c>
      <c r="G52" s="38"/>
      <c r="H52" s="39">
        <f t="shared" si="1"/>
        <v>0</v>
      </c>
      <c r="I52" s="38">
        <f t="shared" si="2"/>
        <v>0</v>
      </c>
    </row>
    <row r="53" spans="3:9" x14ac:dyDescent="0.3">
      <c r="C53" s="1" t="s">
        <v>102</v>
      </c>
      <c r="D53" s="35" t="s">
        <v>35</v>
      </c>
      <c r="E53" s="51">
        <v>0</v>
      </c>
      <c r="F53" s="37">
        <f t="shared" si="0"/>
        <v>35744.519999999997</v>
      </c>
      <c r="G53" s="38"/>
      <c r="H53" s="39">
        <f t="shared" si="1"/>
        <v>0</v>
      </c>
      <c r="I53" s="38">
        <f t="shared" si="2"/>
        <v>0</v>
      </c>
    </row>
    <row r="54" spans="3:9" x14ac:dyDescent="0.3">
      <c r="C54" s="1" t="s">
        <v>103</v>
      </c>
      <c r="D54" s="35" t="s">
        <v>35</v>
      </c>
      <c r="E54" s="51">
        <v>0</v>
      </c>
      <c r="F54" s="37">
        <f t="shared" si="0"/>
        <v>35744.519999999997</v>
      </c>
      <c r="G54" s="38"/>
      <c r="H54" s="39">
        <f t="shared" si="1"/>
        <v>0</v>
      </c>
      <c r="I54" s="38">
        <f t="shared" si="2"/>
        <v>0</v>
      </c>
    </row>
    <row r="55" spans="3:9" x14ac:dyDescent="0.3">
      <c r="C55" s="1" t="s">
        <v>104</v>
      </c>
      <c r="D55" s="35" t="s">
        <v>35</v>
      </c>
      <c r="E55" s="51">
        <v>0</v>
      </c>
      <c r="F55" s="37">
        <f t="shared" si="0"/>
        <v>35744.519999999997</v>
      </c>
      <c r="G55" s="38"/>
      <c r="H55" s="39">
        <f t="shared" si="1"/>
        <v>0</v>
      </c>
      <c r="I55" s="38">
        <f t="shared" si="2"/>
        <v>0</v>
      </c>
    </row>
    <row r="56" spans="3:9" x14ac:dyDescent="0.3">
      <c r="C56" s="1" t="s">
        <v>105</v>
      </c>
      <c r="D56" s="35" t="s">
        <v>35</v>
      </c>
      <c r="E56" s="51">
        <v>0</v>
      </c>
      <c r="F56" s="37">
        <f t="shared" si="0"/>
        <v>35744.519999999997</v>
      </c>
      <c r="G56" s="38"/>
      <c r="H56" s="39">
        <f t="shared" si="1"/>
        <v>0</v>
      </c>
      <c r="I56" s="38">
        <f t="shared" si="2"/>
        <v>0</v>
      </c>
    </row>
    <row r="57" spans="3:9" x14ac:dyDescent="0.3">
      <c r="C57" s="1" t="s">
        <v>106</v>
      </c>
      <c r="D57" s="35" t="s">
        <v>35</v>
      </c>
      <c r="E57" s="51">
        <v>0</v>
      </c>
      <c r="F57" s="37">
        <f t="shared" si="0"/>
        <v>35744.519999999997</v>
      </c>
      <c r="G57" s="38"/>
      <c r="H57" s="39">
        <f t="shared" si="1"/>
        <v>0</v>
      </c>
      <c r="I57" s="38">
        <f t="shared" si="2"/>
        <v>0</v>
      </c>
    </row>
    <row r="58" spans="3:9" x14ac:dyDescent="0.3">
      <c r="C58" s="1" t="s">
        <v>107</v>
      </c>
      <c r="D58" s="35" t="s">
        <v>35</v>
      </c>
      <c r="E58" s="51">
        <v>0</v>
      </c>
      <c r="F58" s="37">
        <f t="shared" si="0"/>
        <v>35744.519999999997</v>
      </c>
      <c r="G58" s="38"/>
      <c r="H58" s="39">
        <f t="shared" si="1"/>
        <v>0</v>
      </c>
      <c r="I58" s="38">
        <f t="shared" si="2"/>
        <v>0</v>
      </c>
    </row>
    <row r="59" spans="3:9" x14ac:dyDescent="0.3">
      <c r="C59" s="1" t="s">
        <v>108</v>
      </c>
      <c r="D59" s="35" t="s">
        <v>35</v>
      </c>
      <c r="E59" s="51">
        <v>0</v>
      </c>
      <c r="F59" s="37">
        <f t="shared" si="0"/>
        <v>35744.519999999997</v>
      </c>
      <c r="G59" s="38"/>
      <c r="H59" s="39">
        <f t="shared" si="1"/>
        <v>0</v>
      </c>
      <c r="I59" s="38">
        <f t="shared" si="2"/>
        <v>0</v>
      </c>
    </row>
    <row r="60" spans="3:9" x14ac:dyDescent="0.3">
      <c r="C60" s="1" t="s">
        <v>109</v>
      </c>
      <c r="D60" s="35" t="s">
        <v>35</v>
      </c>
      <c r="E60" s="51">
        <v>0</v>
      </c>
      <c r="F60" s="37">
        <f t="shared" si="0"/>
        <v>35744.519999999997</v>
      </c>
      <c r="G60" s="38"/>
      <c r="H60" s="39">
        <f t="shared" si="1"/>
        <v>0</v>
      </c>
      <c r="I60" s="38">
        <f t="shared" si="2"/>
        <v>0</v>
      </c>
    </row>
    <row r="61" spans="3:9" x14ac:dyDescent="0.3">
      <c r="C61" s="1" t="s">
        <v>110</v>
      </c>
      <c r="D61" s="35" t="s">
        <v>35</v>
      </c>
      <c r="E61" s="51">
        <v>0</v>
      </c>
      <c r="F61" s="37">
        <f t="shared" si="0"/>
        <v>35744.519999999997</v>
      </c>
      <c r="G61" s="38"/>
      <c r="H61" s="39">
        <f t="shared" si="1"/>
        <v>0</v>
      </c>
      <c r="I61" s="38">
        <f t="shared" si="2"/>
        <v>0</v>
      </c>
    </row>
    <row r="62" spans="3:9" x14ac:dyDescent="0.3">
      <c r="C62" s="1" t="s">
        <v>111</v>
      </c>
      <c r="D62" s="35" t="s">
        <v>35</v>
      </c>
      <c r="E62" s="51">
        <v>0</v>
      </c>
      <c r="F62" s="37">
        <f t="shared" si="0"/>
        <v>35744.519999999997</v>
      </c>
      <c r="G62" s="38"/>
      <c r="H62" s="39">
        <f t="shared" si="1"/>
        <v>0</v>
      </c>
      <c r="I62" s="38">
        <f t="shared" si="2"/>
        <v>0</v>
      </c>
    </row>
    <row r="63" spans="3:9" x14ac:dyDescent="0.3">
      <c r="C63" s="1" t="s">
        <v>112</v>
      </c>
      <c r="D63" s="35" t="s">
        <v>35</v>
      </c>
      <c r="E63" s="51">
        <v>0</v>
      </c>
      <c r="F63" s="37">
        <f t="shared" si="0"/>
        <v>35744.519999999997</v>
      </c>
      <c r="G63" s="38"/>
      <c r="H63" s="39">
        <f t="shared" si="1"/>
        <v>0</v>
      </c>
      <c r="I63" s="38">
        <f t="shared" si="2"/>
        <v>0</v>
      </c>
    </row>
    <row r="64" spans="3:9" x14ac:dyDescent="0.3">
      <c r="C64" s="1" t="s">
        <v>113</v>
      </c>
      <c r="D64" s="35" t="s">
        <v>35</v>
      </c>
      <c r="E64" s="51">
        <v>0</v>
      </c>
      <c r="F64" s="37">
        <f t="shared" si="0"/>
        <v>35744.519999999997</v>
      </c>
      <c r="G64" s="38"/>
      <c r="H64" s="39">
        <f t="shared" si="1"/>
        <v>0</v>
      </c>
      <c r="I64" s="38">
        <f t="shared" si="2"/>
        <v>0</v>
      </c>
    </row>
    <row r="65" spans="3:9" x14ac:dyDescent="0.3">
      <c r="C65" s="1" t="s">
        <v>114</v>
      </c>
      <c r="D65" s="35" t="s">
        <v>35</v>
      </c>
      <c r="E65" s="51">
        <v>0</v>
      </c>
      <c r="F65" s="37">
        <f t="shared" si="0"/>
        <v>35744.519999999997</v>
      </c>
      <c r="G65" s="38"/>
      <c r="H65" s="39">
        <f t="shared" si="1"/>
        <v>0</v>
      </c>
      <c r="I65" s="38">
        <f t="shared" si="2"/>
        <v>0</v>
      </c>
    </row>
    <row r="66" spans="3:9" x14ac:dyDescent="0.3">
      <c r="C66" s="1" t="s">
        <v>115</v>
      </c>
      <c r="D66" s="35" t="s">
        <v>35</v>
      </c>
      <c r="E66" s="51">
        <v>0</v>
      </c>
      <c r="F66" s="37">
        <f t="shared" si="0"/>
        <v>35744.519999999997</v>
      </c>
      <c r="G66" s="38"/>
      <c r="H66" s="39">
        <f t="shared" si="1"/>
        <v>0</v>
      </c>
      <c r="I66" s="38">
        <f t="shared" si="2"/>
        <v>0</v>
      </c>
    </row>
    <row r="67" spans="3:9" x14ac:dyDescent="0.3">
      <c r="C67" s="1" t="s">
        <v>116</v>
      </c>
      <c r="D67" s="35" t="s">
        <v>35</v>
      </c>
      <c r="E67" s="51">
        <v>0</v>
      </c>
      <c r="F67" s="37">
        <f t="shared" si="0"/>
        <v>35744.519999999997</v>
      </c>
      <c r="G67" s="38"/>
      <c r="H67" s="39">
        <f t="shared" si="1"/>
        <v>0</v>
      </c>
      <c r="I67" s="38">
        <f t="shared" si="2"/>
        <v>0</v>
      </c>
    </row>
    <row r="68" spans="3:9" x14ac:dyDescent="0.3">
      <c r="C68" s="1" t="s">
        <v>117</v>
      </c>
      <c r="D68" s="35" t="s">
        <v>35</v>
      </c>
      <c r="E68" s="51">
        <v>0</v>
      </c>
      <c r="F68" s="37">
        <f t="shared" si="0"/>
        <v>35744.519999999997</v>
      </c>
      <c r="G68" s="38"/>
      <c r="H68" s="39">
        <f t="shared" si="1"/>
        <v>0</v>
      </c>
      <c r="I68" s="38">
        <f t="shared" si="2"/>
        <v>0</v>
      </c>
    </row>
    <row r="69" spans="3:9" x14ac:dyDescent="0.3">
      <c r="C69" s="1" t="s">
        <v>118</v>
      </c>
      <c r="D69" s="35" t="s">
        <v>35</v>
      </c>
      <c r="E69" s="51">
        <v>0</v>
      </c>
      <c r="F69" s="37">
        <f t="shared" si="0"/>
        <v>35744.519999999997</v>
      </c>
      <c r="G69" s="38"/>
      <c r="H69" s="39">
        <f t="shared" si="1"/>
        <v>0</v>
      </c>
      <c r="I69" s="38">
        <f t="shared" si="2"/>
        <v>0</v>
      </c>
    </row>
    <row r="70" spans="3:9" x14ac:dyDescent="0.3">
      <c r="C70" s="1" t="s">
        <v>119</v>
      </c>
      <c r="D70" s="35" t="s">
        <v>35</v>
      </c>
      <c r="E70" s="51">
        <v>0</v>
      </c>
      <c r="F70" s="37">
        <f t="shared" si="0"/>
        <v>35744.519999999997</v>
      </c>
      <c r="G70" s="38"/>
      <c r="H70" s="39">
        <f t="shared" si="1"/>
        <v>0</v>
      </c>
      <c r="I70" s="38">
        <f t="shared" si="2"/>
        <v>0</v>
      </c>
    </row>
    <row r="71" spans="3:9" x14ac:dyDescent="0.3">
      <c r="C71" s="1" t="s">
        <v>120</v>
      </c>
      <c r="D71" s="35" t="s">
        <v>35</v>
      </c>
      <c r="E71" s="51">
        <v>0</v>
      </c>
      <c r="F71" s="37">
        <f t="shared" si="0"/>
        <v>35744.519999999997</v>
      </c>
      <c r="G71" s="38"/>
      <c r="H71" s="39">
        <f t="shared" si="1"/>
        <v>0</v>
      </c>
      <c r="I71" s="38">
        <f t="shared" si="2"/>
        <v>0</v>
      </c>
    </row>
    <row r="72" spans="3:9" x14ac:dyDescent="0.3">
      <c r="C72" s="1" t="s">
        <v>121</v>
      </c>
      <c r="D72" s="35" t="s">
        <v>35</v>
      </c>
      <c r="E72" s="51">
        <v>0</v>
      </c>
      <c r="F72" s="37">
        <f t="shared" si="0"/>
        <v>35744.519999999997</v>
      </c>
      <c r="G72" s="38"/>
      <c r="H72" s="39">
        <f t="shared" si="1"/>
        <v>0</v>
      </c>
      <c r="I72" s="38">
        <f t="shared" si="2"/>
        <v>0</v>
      </c>
    </row>
    <row r="73" spans="3:9" x14ac:dyDescent="0.3">
      <c r="C73" s="1" t="s">
        <v>122</v>
      </c>
      <c r="D73" s="35" t="s">
        <v>35</v>
      </c>
      <c r="E73" s="51">
        <v>0</v>
      </c>
      <c r="F73" s="37">
        <f t="shared" si="0"/>
        <v>35744.519999999997</v>
      </c>
      <c r="G73" s="38"/>
      <c r="H73" s="39">
        <f t="shared" si="1"/>
        <v>0</v>
      </c>
      <c r="I73" s="38">
        <f t="shared" si="2"/>
        <v>0</v>
      </c>
    </row>
    <row r="74" spans="3:9" x14ac:dyDescent="0.3">
      <c r="C74" s="1" t="s">
        <v>123</v>
      </c>
      <c r="D74" s="35" t="s">
        <v>35</v>
      </c>
      <c r="E74" s="51">
        <v>0</v>
      </c>
      <c r="F74" s="37">
        <f t="shared" si="0"/>
        <v>35744.519999999997</v>
      </c>
      <c r="G74" s="38"/>
      <c r="H74" s="39">
        <f t="shared" si="1"/>
        <v>0</v>
      </c>
      <c r="I74" s="38">
        <f t="shared" si="2"/>
        <v>0</v>
      </c>
    </row>
    <row r="75" spans="3:9" x14ac:dyDescent="0.3">
      <c r="C75" s="1" t="s">
        <v>124</v>
      </c>
      <c r="D75" s="35" t="s">
        <v>35</v>
      </c>
      <c r="E75" s="51">
        <v>0</v>
      </c>
      <c r="F75" s="37">
        <f t="shared" si="0"/>
        <v>35744.519999999997</v>
      </c>
      <c r="G75" s="38"/>
      <c r="H75" s="39">
        <f t="shared" si="1"/>
        <v>0</v>
      </c>
      <c r="I75" s="38">
        <f t="shared" si="2"/>
        <v>0</v>
      </c>
    </row>
    <row r="76" spans="3:9" x14ac:dyDescent="0.3">
      <c r="C76" s="1" t="s">
        <v>125</v>
      </c>
      <c r="D76" s="35" t="s">
        <v>35</v>
      </c>
      <c r="E76" s="51">
        <v>0</v>
      </c>
      <c r="F76" s="37">
        <f t="shared" si="0"/>
        <v>35744.519999999997</v>
      </c>
      <c r="G76" s="38"/>
      <c r="H76" s="39">
        <f t="shared" si="1"/>
        <v>0</v>
      </c>
      <c r="I76" s="38">
        <f t="shared" si="2"/>
        <v>0</v>
      </c>
    </row>
    <row r="77" spans="3:9" x14ac:dyDescent="0.3">
      <c r="C77" s="1" t="s">
        <v>126</v>
      </c>
      <c r="D77" s="35" t="s">
        <v>35</v>
      </c>
      <c r="E77" s="51">
        <v>0</v>
      </c>
      <c r="F77" s="37">
        <f t="shared" si="0"/>
        <v>35744.519999999997</v>
      </c>
      <c r="G77" s="38"/>
      <c r="H77" s="39">
        <f t="shared" si="1"/>
        <v>0</v>
      </c>
      <c r="I77" s="38">
        <f t="shared" si="2"/>
        <v>0</v>
      </c>
    </row>
    <row r="78" spans="3:9" x14ac:dyDescent="0.3">
      <c r="C78" s="1" t="s">
        <v>127</v>
      </c>
      <c r="D78" s="35" t="s">
        <v>35</v>
      </c>
      <c r="E78" s="51">
        <v>0</v>
      </c>
      <c r="F78" s="37">
        <f t="shared" si="0"/>
        <v>35744.519999999997</v>
      </c>
      <c r="G78" s="38"/>
      <c r="H78" s="39">
        <f t="shared" si="1"/>
        <v>0</v>
      </c>
      <c r="I78" s="38">
        <f t="shared" si="2"/>
        <v>0</v>
      </c>
    </row>
    <row r="79" spans="3:9" x14ac:dyDescent="0.3">
      <c r="C79" s="1" t="s">
        <v>128</v>
      </c>
      <c r="D79" s="35" t="s">
        <v>35</v>
      </c>
      <c r="E79" s="51">
        <v>0</v>
      </c>
      <c r="F79" s="37">
        <f t="shared" si="0"/>
        <v>35744.519999999997</v>
      </c>
      <c r="G79" s="38"/>
      <c r="H79" s="39">
        <f t="shared" si="1"/>
        <v>0</v>
      </c>
      <c r="I79" s="38">
        <f t="shared" si="2"/>
        <v>0</v>
      </c>
    </row>
    <row r="80" spans="3:9" x14ac:dyDescent="0.3">
      <c r="C80" s="1" t="s">
        <v>129</v>
      </c>
      <c r="D80" s="35" t="s">
        <v>35</v>
      </c>
      <c r="E80" s="51">
        <v>0</v>
      </c>
      <c r="F80" s="37">
        <f t="shared" ref="F80:F143" si="3">$F$14</f>
        <v>35744.519999999997</v>
      </c>
      <c r="G80" s="38"/>
      <c r="H80" s="39">
        <f t="shared" ref="H80:H143" si="4">$H$14</f>
        <v>0</v>
      </c>
      <c r="I80" s="38">
        <f t="shared" ref="I80:I143" si="5">ROUND(E80*H80,2)</f>
        <v>0</v>
      </c>
    </row>
    <row r="81" spans="3:9" x14ac:dyDescent="0.3">
      <c r="C81" s="1" t="s">
        <v>130</v>
      </c>
      <c r="D81" s="35" t="s">
        <v>35</v>
      </c>
      <c r="E81" s="51">
        <v>0</v>
      </c>
      <c r="F81" s="37">
        <f t="shared" si="3"/>
        <v>35744.519999999997</v>
      </c>
      <c r="G81" s="38"/>
      <c r="H81" s="39">
        <f t="shared" si="4"/>
        <v>0</v>
      </c>
      <c r="I81" s="38">
        <f t="shared" si="5"/>
        <v>0</v>
      </c>
    </row>
    <row r="82" spans="3:9" x14ac:dyDescent="0.3">
      <c r="C82" s="1" t="s">
        <v>131</v>
      </c>
      <c r="D82" s="35" t="s">
        <v>35</v>
      </c>
      <c r="E82" s="51">
        <v>0</v>
      </c>
      <c r="F82" s="37">
        <f t="shared" si="3"/>
        <v>35744.519999999997</v>
      </c>
      <c r="G82" s="38"/>
      <c r="H82" s="39">
        <f t="shared" si="4"/>
        <v>0</v>
      </c>
      <c r="I82" s="38">
        <f t="shared" si="5"/>
        <v>0</v>
      </c>
    </row>
    <row r="83" spans="3:9" x14ac:dyDescent="0.3">
      <c r="C83" s="1" t="s">
        <v>132</v>
      </c>
      <c r="D83" s="35" t="s">
        <v>35</v>
      </c>
      <c r="E83" s="51">
        <v>0</v>
      </c>
      <c r="F83" s="37">
        <f t="shared" si="3"/>
        <v>35744.519999999997</v>
      </c>
      <c r="G83" s="38"/>
      <c r="H83" s="39">
        <f t="shared" si="4"/>
        <v>0</v>
      </c>
      <c r="I83" s="38">
        <f t="shared" si="5"/>
        <v>0</v>
      </c>
    </row>
    <row r="84" spans="3:9" x14ac:dyDescent="0.3">
      <c r="C84" s="1" t="s">
        <v>133</v>
      </c>
      <c r="D84" s="35" t="s">
        <v>35</v>
      </c>
      <c r="E84" s="51">
        <v>0</v>
      </c>
      <c r="F84" s="37">
        <f t="shared" si="3"/>
        <v>35744.519999999997</v>
      </c>
      <c r="G84" s="38"/>
      <c r="H84" s="39">
        <f t="shared" si="4"/>
        <v>0</v>
      </c>
      <c r="I84" s="38">
        <f t="shared" si="5"/>
        <v>0</v>
      </c>
    </row>
    <row r="85" spans="3:9" x14ac:dyDescent="0.3">
      <c r="C85" s="1" t="s">
        <v>134</v>
      </c>
      <c r="D85" s="35" t="s">
        <v>35</v>
      </c>
      <c r="E85" s="51">
        <v>0</v>
      </c>
      <c r="F85" s="37">
        <f t="shared" si="3"/>
        <v>35744.519999999997</v>
      </c>
      <c r="G85" s="38"/>
      <c r="H85" s="39">
        <f t="shared" si="4"/>
        <v>0</v>
      </c>
      <c r="I85" s="38">
        <f t="shared" si="5"/>
        <v>0</v>
      </c>
    </row>
    <row r="86" spans="3:9" x14ac:dyDescent="0.3">
      <c r="C86" s="1" t="s">
        <v>135</v>
      </c>
      <c r="D86" s="35" t="s">
        <v>35</v>
      </c>
      <c r="E86" s="51">
        <v>0</v>
      </c>
      <c r="F86" s="37">
        <f t="shared" si="3"/>
        <v>35744.519999999997</v>
      </c>
      <c r="G86" s="38"/>
      <c r="H86" s="39">
        <f t="shared" si="4"/>
        <v>0</v>
      </c>
      <c r="I86" s="38">
        <f t="shared" si="5"/>
        <v>0</v>
      </c>
    </row>
    <row r="87" spans="3:9" x14ac:dyDescent="0.3">
      <c r="C87" s="1" t="s">
        <v>136</v>
      </c>
      <c r="D87" s="35" t="s">
        <v>35</v>
      </c>
      <c r="E87" s="51">
        <v>0</v>
      </c>
      <c r="F87" s="37">
        <f t="shared" si="3"/>
        <v>35744.519999999997</v>
      </c>
      <c r="G87" s="38"/>
      <c r="H87" s="39">
        <f t="shared" si="4"/>
        <v>0</v>
      </c>
      <c r="I87" s="38">
        <f t="shared" si="5"/>
        <v>0</v>
      </c>
    </row>
    <row r="88" spans="3:9" x14ac:dyDescent="0.3">
      <c r="C88" s="1" t="s">
        <v>137</v>
      </c>
      <c r="D88" s="35" t="s">
        <v>35</v>
      </c>
      <c r="E88" s="51">
        <v>0</v>
      </c>
      <c r="F88" s="37">
        <f t="shared" si="3"/>
        <v>35744.519999999997</v>
      </c>
      <c r="G88" s="38"/>
      <c r="H88" s="39">
        <f t="shared" si="4"/>
        <v>0</v>
      </c>
      <c r="I88" s="38">
        <f t="shared" si="5"/>
        <v>0</v>
      </c>
    </row>
    <row r="89" spans="3:9" x14ac:dyDescent="0.3">
      <c r="C89" s="1" t="s">
        <v>314</v>
      </c>
      <c r="D89" s="35" t="s">
        <v>35</v>
      </c>
      <c r="E89" s="51">
        <v>0</v>
      </c>
      <c r="F89" s="37">
        <f t="shared" si="3"/>
        <v>35744.519999999997</v>
      </c>
      <c r="G89" s="38"/>
      <c r="H89" s="39">
        <f t="shared" si="4"/>
        <v>0</v>
      </c>
      <c r="I89" s="38">
        <f t="shared" si="5"/>
        <v>0</v>
      </c>
    </row>
    <row r="90" spans="3:9" x14ac:dyDescent="0.3">
      <c r="C90" s="1" t="s">
        <v>138</v>
      </c>
      <c r="D90" s="35" t="s">
        <v>35</v>
      </c>
      <c r="E90" s="51">
        <v>0</v>
      </c>
      <c r="F90" s="37">
        <f t="shared" si="3"/>
        <v>35744.519999999997</v>
      </c>
      <c r="G90" s="38"/>
      <c r="H90" s="39">
        <f t="shared" si="4"/>
        <v>0</v>
      </c>
      <c r="I90" s="38">
        <f t="shared" si="5"/>
        <v>0</v>
      </c>
    </row>
    <row r="91" spans="3:9" x14ac:dyDescent="0.3">
      <c r="C91" s="1" t="s">
        <v>139</v>
      </c>
      <c r="D91" s="35" t="s">
        <v>35</v>
      </c>
      <c r="E91" s="51">
        <v>0</v>
      </c>
      <c r="F91" s="37">
        <f t="shared" si="3"/>
        <v>35744.519999999997</v>
      </c>
      <c r="G91" s="38"/>
      <c r="H91" s="39">
        <f t="shared" si="4"/>
        <v>0</v>
      </c>
      <c r="I91" s="38">
        <f t="shared" si="5"/>
        <v>0</v>
      </c>
    </row>
    <row r="92" spans="3:9" x14ac:dyDescent="0.3">
      <c r="C92" s="1" t="s">
        <v>140</v>
      </c>
      <c r="D92" s="35" t="s">
        <v>35</v>
      </c>
      <c r="E92" s="51">
        <v>0</v>
      </c>
      <c r="F92" s="37">
        <f t="shared" si="3"/>
        <v>35744.519999999997</v>
      </c>
      <c r="G92" s="38"/>
      <c r="H92" s="39">
        <f t="shared" si="4"/>
        <v>0</v>
      </c>
      <c r="I92" s="38">
        <f t="shared" si="5"/>
        <v>0</v>
      </c>
    </row>
    <row r="93" spans="3:9" x14ac:dyDescent="0.3">
      <c r="C93" s="1" t="s">
        <v>141</v>
      </c>
      <c r="D93" s="35" t="s">
        <v>35</v>
      </c>
      <c r="E93" s="51">
        <v>0</v>
      </c>
      <c r="F93" s="37">
        <f t="shared" si="3"/>
        <v>35744.519999999997</v>
      </c>
      <c r="G93" s="38"/>
      <c r="H93" s="39">
        <f t="shared" si="4"/>
        <v>0</v>
      </c>
      <c r="I93" s="38">
        <f t="shared" si="5"/>
        <v>0</v>
      </c>
    </row>
    <row r="94" spans="3:9" x14ac:dyDescent="0.3">
      <c r="C94" s="1" t="s">
        <v>142</v>
      </c>
      <c r="D94" s="35" t="s">
        <v>35</v>
      </c>
      <c r="E94" s="51">
        <v>0</v>
      </c>
      <c r="F94" s="37">
        <f t="shared" si="3"/>
        <v>35744.519999999997</v>
      </c>
      <c r="G94" s="38"/>
      <c r="H94" s="39">
        <f t="shared" si="4"/>
        <v>0</v>
      </c>
      <c r="I94" s="38">
        <f t="shared" si="5"/>
        <v>0</v>
      </c>
    </row>
    <row r="95" spans="3:9" x14ac:dyDescent="0.3">
      <c r="C95" s="1" t="s">
        <v>143</v>
      </c>
      <c r="D95" s="35" t="s">
        <v>35</v>
      </c>
      <c r="E95" s="51">
        <v>0</v>
      </c>
      <c r="F95" s="37">
        <f t="shared" si="3"/>
        <v>35744.519999999997</v>
      </c>
      <c r="G95" s="38"/>
      <c r="H95" s="39">
        <f t="shared" si="4"/>
        <v>0</v>
      </c>
      <c r="I95" s="38">
        <f t="shared" si="5"/>
        <v>0</v>
      </c>
    </row>
    <row r="96" spans="3:9" x14ac:dyDescent="0.3">
      <c r="C96" s="1" t="s">
        <v>144</v>
      </c>
      <c r="D96" s="35" t="s">
        <v>35</v>
      </c>
      <c r="E96" s="51">
        <v>0</v>
      </c>
      <c r="F96" s="37">
        <f t="shared" si="3"/>
        <v>35744.519999999997</v>
      </c>
      <c r="G96" s="38"/>
      <c r="H96" s="39">
        <f t="shared" si="4"/>
        <v>0</v>
      </c>
      <c r="I96" s="38">
        <f t="shared" si="5"/>
        <v>0</v>
      </c>
    </row>
    <row r="97" spans="3:9" x14ac:dyDescent="0.3">
      <c r="C97" s="1" t="s">
        <v>145</v>
      </c>
      <c r="D97" s="35" t="s">
        <v>35</v>
      </c>
      <c r="E97" s="51">
        <v>0</v>
      </c>
      <c r="F97" s="37">
        <f t="shared" si="3"/>
        <v>35744.519999999997</v>
      </c>
      <c r="G97" s="38"/>
      <c r="H97" s="39">
        <f t="shared" si="4"/>
        <v>0</v>
      </c>
      <c r="I97" s="38">
        <f t="shared" si="5"/>
        <v>0</v>
      </c>
    </row>
    <row r="98" spans="3:9" x14ac:dyDescent="0.3">
      <c r="C98" s="1" t="s">
        <v>146</v>
      </c>
      <c r="D98" s="35" t="s">
        <v>35</v>
      </c>
      <c r="E98" s="51">
        <v>0</v>
      </c>
      <c r="F98" s="37">
        <f t="shared" si="3"/>
        <v>35744.519999999997</v>
      </c>
      <c r="G98" s="38"/>
      <c r="H98" s="39">
        <f t="shared" si="4"/>
        <v>0</v>
      </c>
      <c r="I98" s="38">
        <f t="shared" si="5"/>
        <v>0</v>
      </c>
    </row>
    <row r="99" spans="3:9" x14ac:dyDescent="0.3">
      <c r="C99" s="1" t="s">
        <v>147</v>
      </c>
      <c r="D99" s="35" t="s">
        <v>35</v>
      </c>
      <c r="E99" s="51">
        <v>0</v>
      </c>
      <c r="F99" s="37">
        <f t="shared" si="3"/>
        <v>35744.519999999997</v>
      </c>
      <c r="G99" s="38"/>
      <c r="H99" s="39">
        <f t="shared" si="4"/>
        <v>0</v>
      </c>
      <c r="I99" s="38">
        <f t="shared" si="5"/>
        <v>0</v>
      </c>
    </row>
    <row r="100" spans="3:9" x14ac:dyDescent="0.3">
      <c r="C100" s="1" t="s">
        <v>148</v>
      </c>
      <c r="D100" s="35" t="s">
        <v>35</v>
      </c>
      <c r="E100" s="51">
        <v>0</v>
      </c>
      <c r="F100" s="37">
        <f t="shared" si="3"/>
        <v>35744.519999999997</v>
      </c>
      <c r="G100" s="38"/>
      <c r="H100" s="39">
        <f t="shared" si="4"/>
        <v>0</v>
      </c>
      <c r="I100" s="38">
        <f t="shared" si="5"/>
        <v>0</v>
      </c>
    </row>
    <row r="101" spans="3:9" x14ac:dyDescent="0.3">
      <c r="C101" s="1" t="s">
        <v>149</v>
      </c>
      <c r="D101" s="35" t="s">
        <v>35</v>
      </c>
      <c r="E101" s="51">
        <v>0</v>
      </c>
      <c r="F101" s="37">
        <f t="shared" si="3"/>
        <v>35744.519999999997</v>
      </c>
      <c r="G101" s="38"/>
      <c r="H101" s="39">
        <f t="shared" si="4"/>
        <v>0</v>
      </c>
      <c r="I101" s="38">
        <f t="shared" si="5"/>
        <v>0</v>
      </c>
    </row>
    <row r="102" spans="3:9" x14ac:dyDescent="0.3">
      <c r="C102" s="1" t="s">
        <v>150</v>
      </c>
      <c r="D102" s="35" t="s">
        <v>35</v>
      </c>
      <c r="E102" s="51">
        <v>0</v>
      </c>
      <c r="F102" s="37">
        <f t="shared" si="3"/>
        <v>35744.519999999997</v>
      </c>
      <c r="G102" s="38"/>
      <c r="H102" s="39">
        <f t="shared" si="4"/>
        <v>0</v>
      </c>
      <c r="I102" s="38">
        <f t="shared" si="5"/>
        <v>0</v>
      </c>
    </row>
    <row r="103" spans="3:9" x14ac:dyDescent="0.3">
      <c r="C103" s="1" t="s">
        <v>151</v>
      </c>
      <c r="D103" s="35" t="s">
        <v>35</v>
      </c>
      <c r="E103" s="51">
        <v>0</v>
      </c>
      <c r="F103" s="37">
        <f t="shared" si="3"/>
        <v>35744.519999999997</v>
      </c>
      <c r="G103" s="38"/>
      <c r="H103" s="39">
        <f t="shared" si="4"/>
        <v>0</v>
      </c>
      <c r="I103" s="38">
        <f t="shared" si="5"/>
        <v>0</v>
      </c>
    </row>
    <row r="104" spans="3:9" x14ac:dyDescent="0.3">
      <c r="C104" s="1" t="s">
        <v>152</v>
      </c>
      <c r="D104" s="35" t="s">
        <v>35</v>
      </c>
      <c r="E104" s="51">
        <v>0</v>
      </c>
      <c r="F104" s="37">
        <f t="shared" si="3"/>
        <v>35744.519999999997</v>
      </c>
      <c r="G104" s="38"/>
      <c r="H104" s="39">
        <f t="shared" si="4"/>
        <v>0</v>
      </c>
      <c r="I104" s="38">
        <f t="shared" si="5"/>
        <v>0</v>
      </c>
    </row>
    <row r="105" spans="3:9" x14ac:dyDescent="0.3">
      <c r="C105" s="1" t="s">
        <v>153</v>
      </c>
      <c r="D105" s="35" t="s">
        <v>35</v>
      </c>
      <c r="E105" s="51">
        <v>0</v>
      </c>
      <c r="F105" s="37">
        <f t="shared" si="3"/>
        <v>35744.519999999997</v>
      </c>
      <c r="G105" s="38"/>
      <c r="H105" s="39">
        <f t="shared" si="4"/>
        <v>0</v>
      </c>
      <c r="I105" s="38">
        <f t="shared" si="5"/>
        <v>0</v>
      </c>
    </row>
    <row r="106" spans="3:9" x14ac:dyDescent="0.3">
      <c r="C106" s="1" t="s">
        <v>154</v>
      </c>
      <c r="D106" s="35" t="s">
        <v>35</v>
      </c>
      <c r="E106" s="51">
        <v>0</v>
      </c>
      <c r="F106" s="37">
        <f t="shared" si="3"/>
        <v>35744.519999999997</v>
      </c>
      <c r="G106" s="38"/>
      <c r="H106" s="39">
        <f t="shared" si="4"/>
        <v>0</v>
      </c>
      <c r="I106" s="38">
        <f t="shared" si="5"/>
        <v>0</v>
      </c>
    </row>
    <row r="107" spans="3:9" x14ac:dyDescent="0.3">
      <c r="C107" s="1" t="s">
        <v>155</v>
      </c>
      <c r="D107" s="35" t="s">
        <v>35</v>
      </c>
      <c r="E107" s="51">
        <v>0</v>
      </c>
      <c r="F107" s="37">
        <f t="shared" si="3"/>
        <v>35744.519999999997</v>
      </c>
      <c r="G107" s="38"/>
      <c r="H107" s="39">
        <f t="shared" si="4"/>
        <v>0</v>
      </c>
      <c r="I107" s="38">
        <f t="shared" si="5"/>
        <v>0</v>
      </c>
    </row>
    <row r="108" spans="3:9" x14ac:dyDescent="0.3">
      <c r="C108" s="1" t="s">
        <v>156</v>
      </c>
      <c r="D108" s="35" t="s">
        <v>35</v>
      </c>
      <c r="E108" s="51">
        <v>0</v>
      </c>
      <c r="F108" s="37">
        <f t="shared" si="3"/>
        <v>35744.519999999997</v>
      </c>
      <c r="G108" s="38"/>
      <c r="H108" s="39">
        <f t="shared" si="4"/>
        <v>0</v>
      </c>
      <c r="I108" s="38">
        <f t="shared" si="5"/>
        <v>0</v>
      </c>
    </row>
    <row r="109" spans="3:9" x14ac:dyDescent="0.3">
      <c r="C109" s="1" t="s">
        <v>157</v>
      </c>
      <c r="D109" s="35" t="s">
        <v>35</v>
      </c>
      <c r="E109" s="51">
        <v>0</v>
      </c>
      <c r="F109" s="37">
        <f t="shared" si="3"/>
        <v>35744.519999999997</v>
      </c>
      <c r="G109" s="38"/>
      <c r="H109" s="39">
        <f t="shared" si="4"/>
        <v>0</v>
      </c>
      <c r="I109" s="38">
        <f t="shared" si="5"/>
        <v>0</v>
      </c>
    </row>
    <row r="110" spans="3:9" x14ac:dyDescent="0.3">
      <c r="C110" s="1" t="s">
        <v>158</v>
      </c>
      <c r="D110" s="35" t="s">
        <v>35</v>
      </c>
      <c r="E110" s="51">
        <v>0</v>
      </c>
      <c r="F110" s="37">
        <f t="shared" si="3"/>
        <v>35744.519999999997</v>
      </c>
      <c r="G110" s="38"/>
      <c r="H110" s="39">
        <f t="shared" si="4"/>
        <v>0</v>
      </c>
      <c r="I110" s="38">
        <f t="shared" si="5"/>
        <v>0</v>
      </c>
    </row>
    <row r="111" spans="3:9" x14ac:dyDescent="0.3">
      <c r="C111" s="1" t="s">
        <v>159</v>
      </c>
      <c r="D111" s="35" t="s">
        <v>35</v>
      </c>
      <c r="E111" s="51">
        <v>0</v>
      </c>
      <c r="F111" s="37">
        <f t="shared" si="3"/>
        <v>35744.519999999997</v>
      </c>
      <c r="G111" s="38"/>
      <c r="H111" s="39">
        <f t="shared" si="4"/>
        <v>0</v>
      </c>
      <c r="I111" s="38">
        <f t="shared" si="5"/>
        <v>0</v>
      </c>
    </row>
    <row r="112" spans="3:9" x14ac:dyDescent="0.3">
      <c r="C112" s="1" t="s">
        <v>160</v>
      </c>
      <c r="D112" s="35" t="s">
        <v>35</v>
      </c>
      <c r="E112" s="51">
        <v>0</v>
      </c>
      <c r="F112" s="37">
        <f t="shared" si="3"/>
        <v>35744.519999999997</v>
      </c>
      <c r="G112" s="38"/>
      <c r="H112" s="39">
        <f t="shared" si="4"/>
        <v>0</v>
      </c>
      <c r="I112" s="38">
        <f t="shared" si="5"/>
        <v>0</v>
      </c>
    </row>
    <row r="113" spans="3:9" x14ac:dyDescent="0.3">
      <c r="C113" s="1" t="s">
        <v>161</v>
      </c>
      <c r="D113" s="35" t="s">
        <v>35</v>
      </c>
      <c r="E113" s="51">
        <v>0</v>
      </c>
      <c r="F113" s="37">
        <f t="shared" si="3"/>
        <v>35744.519999999997</v>
      </c>
      <c r="G113" s="38"/>
      <c r="H113" s="39">
        <f t="shared" si="4"/>
        <v>0</v>
      </c>
      <c r="I113" s="38">
        <f t="shared" si="5"/>
        <v>0</v>
      </c>
    </row>
    <row r="114" spans="3:9" x14ac:dyDescent="0.3">
      <c r="C114" s="1" t="s">
        <v>162</v>
      </c>
      <c r="D114" s="35" t="s">
        <v>35</v>
      </c>
      <c r="E114" s="51">
        <v>0</v>
      </c>
      <c r="F114" s="37">
        <f t="shared" si="3"/>
        <v>35744.519999999997</v>
      </c>
      <c r="G114" s="38"/>
      <c r="H114" s="39">
        <f t="shared" si="4"/>
        <v>0</v>
      </c>
      <c r="I114" s="38">
        <f t="shared" si="5"/>
        <v>0</v>
      </c>
    </row>
    <row r="115" spans="3:9" x14ac:dyDescent="0.3">
      <c r="C115" s="1" t="s">
        <v>163</v>
      </c>
      <c r="D115" s="35" t="s">
        <v>35</v>
      </c>
      <c r="E115" s="51">
        <v>0</v>
      </c>
      <c r="F115" s="37">
        <f t="shared" si="3"/>
        <v>35744.519999999997</v>
      </c>
      <c r="G115" s="38"/>
      <c r="H115" s="39">
        <f t="shared" si="4"/>
        <v>0</v>
      </c>
      <c r="I115" s="38">
        <f t="shared" si="5"/>
        <v>0</v>
      </c>
    </row>
    <row r="116" spans="3:9" x14ac:dyDescent="0.3">
      <c r="C116" s="1" t="s">
        <v>164</v>
      </c>
      <c r="D116" s="35" t="s">
        <v>35</v>
      </c>
      <c r="E116" s="51">
        <v>0</v>
      </c>
      <c r="F116" s="37">
        <f t="shared" si="3"/>
        <v>35744.519999999997</v>
      </c>
      <c r="G116" s="38"/>
      <c r="H116" s="39">
        <f t="shared" si="4"/>
        <v>0</v>
      </c>
      <c r="I116" s="38">
        <f t="shared" si="5"/>
        <v>0</v>
      </c>
    </row>
    <row r="117" spans="3:9" x14ac:dyDescent="0.3">
      <c r="C117" s="1" t="s">
        <v>165</v>
      </c>
      <c r="D117" s="35" t="s">
        <v>35</v>
      </c>
      <c r="E117" s="51">
        <v>0</v>
      </c>
      <c r="F117" s="37">
        <f t="shared" si="3"/>
        <v>35744.519999999997</v>
      </c>
      <c r="G117" s="38"/>
      <c r="H117" s="39">
        <f t="shared" si="4"/>
        <v>0</v>
      </c>
      <c r="I117" s="38">
        <f t="shared" si="5"/>
        <v>0</v>
      </c>
    </row>
    <row r="118" spans="3:9" x14ac:dyDescent="0.3">
      <c r="C118" s="1" t="s">
        <v>166</v>
      </c>
      <c r="D118" s="35" t="s">
        <v>35</v>
      </c>
      <c r="E118" s="51">
        <v>0</v>
      </c>
      <c r="F118" s="37">
        <f t="shared" si="3"/>
        <v>35744.519999999997</v>
      </c>
      <c r="G118" s="38"/>
      <c r="H118" s="39">
        <f t="shared" si="4"/>
        <v>0</v>
      </c>
      <c r="I118" s="38">
        <f t="shared" si="5"/>
        <v>0</v>
      </c>
    </row>
    <row r="119" spans="3:9" x14ac:dyDescent="0.3">
      <c r="C119" s="1" t="s">
        <v>167</v>
      </c>
      <c r="D119" s="35" t="s">
        <v>35</v>
      </c>
      <c r="E119" s="51">
        <v>0</v>
      </c>
      <c r="F119" s="37">
        <f t="shared" si="3"/>
        <v>35744.519999999997</v>
      </c>
      <c r="G119" s="38"/>
      <c r="H119" s="39">
        <f t="shared" si="4"/>
        <v>0</v>
      </c>
      <c r="I119" s="38">
        <f t="shared" si="5"/>
        <v>0</v>
      </c>
    </row>
    <row r="120" spans="3:9" x14ac:dyDescent="0.3">
      <c r="C120" s="1" t="s">
        <v>168</v>
      </c>
      <c r="D120" s="35" t="s">
        <v>35</v>
      </c>
      <c r="E120" s="51">
        <v>0</v>
      </c>
      <c r="F120" s="37">
        <f t="shared" si="3"/>
        <v>35744.519999999997</v>
      </c>
      <c r="G120" s="38"/>
      <c r="H120" s="39">
        <f t="shared" si="4"/>
        <v>0</v>
      </c>
      <c r="I120" s="38">
        <f t="shared" si="5"/>
        <v>0</v>
      </c>
    </row>
    <row r="121" spans="3:9" x14ac:dyDescent="0.3">
      <c r="C121" s="1" t="s">
        <v>169</v>
      </c>
      <c r="D121" s="35" t="s">
        <v>35</v>
      </c>
      <c r="E121" s="51">
        <v>0</v>
      </c>
      <c r="F121" s="37">
        <f t="shared" si="3"/>
        <v>35744.519999999997</v>
      </c>
      <c r="G121" s="38"/>
      <c r="H121" s="39">
        <f t="shared" si="4"/>
        <v>0</v>
      </c>
      <c r="I121" s="38">
        <f t="shared" si="5"/>
        <v>0</v>
      </c>
    </row>
    <row r="122" spans="3:9" x14ac:dyDescent="0.3">
      <c r="C122" s="1" t="s">
        <v>170</v>
      </c>
      <c r="D122" s="35" t="s">
        <v>35</v>
      </c>
      <c r="E122" s="51">
        <v>0</v>
      </c>
      <c r="F122" s="37">
        <f t="shared" si="3"/>
        <v>35744.519999999997</v>
      </c>
      <c r="G122" s="38"/>
      <c r="H122" s="39">
        <f t="shared" si="4"/>
        <v>0</v>
      </c>
      <c r="I122" s="38">
        <f t="shared" si="5"/>
        <v>0</v>
      </c>
    </row>
    <row r="123" spans="3:9" x14ac:dyDescent="0.3">
      <c r="C123" s="1" t="s">
        <v>171</v>
      </c>
      <c r="D123" s="35" t="s">
        <v>35</v>
      </c>
      <c r="E123" s="51">
        <v>0</v>
      </c>
      <c r="F123" s="37">
        <f t="shared" si="3"/>
        <v>35744.519999999997</v>
      </c>
      <c r="G123" s="38"/>
      <c r="H123" s="39">
        <f t="shared" si="4"/>
        <v>0</v>
      </c>
      <c r="I123" s="38">
        <f t="shared" si="5"/>
        <v>0</v>
      </c>
    </row>
    <row r="124" spans="3:9" x14ac:dyDescent="0.3">
      <c r="C124" s="1" t="s">
        <v>172</v>
      </c>
      <c r="D124" s="35" t="s">
        <v>35</v>
      </c>
      <c r="E124" s="51">
        <v>0</v>
      </c>
      <c r="F124" s="37">
        <f t="shared" si="3"/>
        <v>35744.519999999997</v>
      </c>
      <c r="G124" s="38"/>
      <c r="H124" s="39">
        <f t="shared" si="4"/>
        <v>0</v>
      </c>
      <c r="I124" s="38">
        <f t="shared" si="5"/>
        <v>0</v>
      </c>
    </row>
    <row r="125" spans="3:9" x14ac:dyDescent="0.3">
      <c r="C125" s="1" t="s">
        <v>173</v>
      </c>
      <c r="D125" s="35" t="s">
        <v>35</v>
      </c>
      <c r="E125" s="51">
        <v>0</v>
      </c>
      <c r="F125" s="37">
        <f t="shared" si="3"/>
        <v>35744.519999999997</v>
      </c>
      <c r="G125" s="38"/>
      <c r="H125" s="39">
        <f t="shared" si="4"/>
        <v>0</v>
      </c>
      <c r="I125" s="38">
        <f t="shared" si="5"/>
        <v>0</v>
      </c>
    </row>
    <row r="126" spans="3:9" x14ac:dyDescent="0.3">
      <c r="C126" s="1" t="s">
        <v>174</v>
      </c>
      <c r="D126" s="35" t="s">
        <v>35</v>
      </c>
      <c r="E126" s="51">
        <v>0</v>
      </c>
      <c r="F126" s="37">
        <f t="shared" si="3"/>
        <v>35744.519999999997</v>
      </c>
      <c r="G126" s="38"/>
      <c r="H126" s="39">
        <f t="shared" si="4"/>
        <v>0</v>
      </c>
      <c r="I126" s="38">
        <f t="shared" si="5"/>
        <v>0</v>
      </c>
    </row>
    <row r="127" spans="3:9" x14ac:dyDescent="0.3">
      <c r="C127" s="1" t="s">
        <v>175</v>
      </c>
      <c r="D127" s="35" t="s">
        <v>35</v>
      </c>
      <c r="E127" s="51">
        <v>0</v>
      </c>
      <c r="F127" s="37">
        <f t="shared" si="3"/>
        <v>35744.519999999997</v>
      </c>
      <c r="G127" s="38"/>
      <c r="H127" s="39">
        <f t="shared" si="4"/>
        <v>0</v>
      </c>
      <c r="I127" s="38">
        <f t="shared" si="5"/>
        <v>0</v>
      </c>
    </row>
    <row r="128" spans="3:9" x14ac:dyDescent="0.3">
      <c r="C128" s="1" t="s">
        <v>176</v>
      </c>
      <c r="D128" s="35" t="s">
        <v>35</v>
      </c>
      <c r="E128" s="51">
        <v>0</v>
      </c>
      <c r="F128" s="37">
        <f t="shared" si="3"/>
        <v>35744.519999999997</v>
      </c>
      <c r="G128" s="38"/>
      <c r="H128" s="39">
        <f t="shared" si="4"/>
        <v>0</v>
      </c>
      <c r="I128" s="38">
        <f t="shared" si="5"/>
        <v>0</v>
      </c>
    </row>
    <row r="129" spans="3:9" x14ac:dyDescent="0.3">
      <c r="C129" s="1" t="s">
        <v>177</v>
      </c>
      <c r="D129" s="35" t="s">
        <v>35</v>
      </c>
      <c r="E129" s="51">
        <v>0</v>
      </c>
      <c r="F129" s="37">
        <f t="shared" si="3"/>
        <v>35744.519999999997</v>
      </c>
      <c r="G129" s="38"/>
      <c r="H129" s="39">
        <f t="shared" si="4"/>
        <v>0</v>
      </c>
      <c r="I129" s="38">
        <f t="shared" si="5"/>
        <v>0</v>
      </c>
    </row>
    <row r="130" spans="3:9" x14ac:dyDescent="0.3">
      <c r="C130" s="1" t="s">
        <v>178</v>
      </c>
      <c r="D130" s="35" t="s">
        <v>35</v>
      </c>
      <c r="E130" s="51">
        <v>0</v>
      </c>
      <c r="F130" s="37">
        <f t="shared" si="3"/>
        <v>35744.519999999997</v>
      </c>
      <c r="G130" s="38"/>
      <c r="H130" s="39">
        <f t="shared" si="4"/>
        <v>0</v>
      </c>
      <c r="I130" s="38">
        <f t="shared" si="5"/>
        <v>0</v>
      </c>
    </row>
    <row r="131" spans="3:9" x14ac:dyDescent="0.3">
      <c r="C131" s="1" t="s">
        <v>179</v>
      </c>
      <c r="D131" s="35" t="s">
        <v>35</v>
      </c>
      <c r="E131" s="51">
        <v>0</v>
      </c>
      <c r="F131" s="37">
        <f t="shared" si="3"/>
        <v>35744.519999999997</v>
      </c>
      <c r="G131" s="38"/>
      <c r="H131" s="39">
        <f t="shared" si="4"/>
        <v>0</v>
      </c>
      <c r="I131" s="38">
        <f t="shared" si="5"/>
        <v>0</v>
      </c>
    </row>
    <row r="132" spans="3:9" x14ac:dyDescent="0.3">
      <c r="C132" s="1" t="s">
        <v>180</v>
      </c>
      <c r="D132" s="35" t="s">
        <v>35</v>
      </c>
      <c r="E132" s="51">
        <v>0</v>
      </c>
      <c r="F132" s="37">
        <f t="shared" si="3"/>
        <v>35744.519999999997</v>
      </c>
      <c r="G132" s="38"/>
      <c r="H132" s="39">
        <f t="shared" si="4"/>
        <v>0</v>
      </c>
      <c r="I132" s="38">
        <f t="shared" si="5"/>
        <v>0</v>
      </c>
    </row>
    <row r="133" spans="3:9" x14ac:dyDescent="0.3">
      <c r="C133" s="1" t="s">
        <v>181</v>
      </c>
      <c r="D133" s="35" t="s">
        <v>35</v>
      </c>
      <c r="E133" s="51">
        <v>0</v>
      </c>
      <c r="F133" s="37">
        <f t="shared" si="3"/>
        <v>35744.519999999997</v>
      </c>
      <c r="G133" s="38"/>
      <c r="H133" s="39">
        <f t="shared" si="4"/>
        <v>0</v>
      </c>
      <c r="I133" s="38">
        <f t="shared" si="5"/>
        <v>0</v>
      </c>
    </row>
    <row r="134" spans="3:9" x14ac:dyDescent="0.3">
      <c r="C134" s="1" t="s">
        <v>182</v>
      </c>
      <c r="D134" s="35" t="s">
        <v>35</v>
      </c>
      <c r="E134" s="51">
        <v>0</v>
      </c>
      <c r="F134" s="37">
        <f t="shared" si="3"/>
        <v>35744.519999999997</v>
      </c>
      <c r="G134" s="38"/>
      <c r="H134" s="39">
        <f t="shared" si="4"/>
        <v>0</v>
      </c>
      <c r="I134" s="38">
        <f t="shared" si="5"/>
        <v>0</v>
      </c>
    </row>
    <row r="135" spans="3:9" x14ac:dyDescent="0.3">
      <c r="C135" s="1" t="s">
        <v>183</v>
      </c>
      <c r="D135" s="35" t="s">
        <v>35</v>
      </c>
      <c r="E135" s="51">
        <v>0</v>
      </c>
      <c r="F135" s="37">
        <f t="shared" si="3"/>
        <v>35744.519999999997</v>
      </c>
      <c r="G135" s="38"/>
      <c r="H135" s="39">
        <f t="shared" si="4"/>
        <v>0</v>
      </c>
      <c r="I135" s="38">
        <f t="shared" si="5"/>
        <v>0</v>
      </c>
    </row>
    <row r="136" spans="3:9" x14ac:dyDescent="0.3">
      <c r="C136" s="1" t="s">
        <v>184</v>
      </c>
      <c r="D136" s="35" t="s">
        <v>35</v>
      </c>
      <c r="E136" s="51">
        <v>0</v>
      </c>
      <c r="F136" s="37">
        <f t="shared" si="3"/>
        <v>35744.519999999997</v>
      </c>
      <c r="G136" s="38"/>
      <c r="H136" s="39">
        <f t="shared" si="4"/>
        <v>0</v>
      </c>
      <c r="I136" s="38">
        <f t="shared" si="5"/>
        <v>0</v>
      </c>
    </row>
    <row r="137" spans="3:9" x14ac:dyDescent="0.3">
      <c r="C137" s="1" t="s">
        <v>185</v>
      </c>
      <c r="D137" s="35" t="s">
        <v>35</v>
      </c>
      <c r="E137" s="51">
        <v>0</v>
      </c>
      <c r="F137" s="37">
        <f t="shared" si="3"/>
        <v>35744.519999999997</v>
      </c>
      <c r="G137" s="38"/>
      <c r="H137" s="39">
        <f t="shared" si="4"/>
        <v>0</v>
      </c>
      <c r="I137" s="38">
        <f t="shared" si="5"/>
        <v>0</v>
      </c>
    </row>
    <row r="138" spans="3:9" x14ac:dyDescent="0.3">
      <c r="C138" s="1" t="s">
        <v>186</v>
      </c>
      <c r="D138" s="35" t="s">
        <v>35</v>
      </c>
      <c r="E138" s="51">
        <v>0</v>
      </c>
      <c r="F138" s="37">
        <f t="shared" si="3"/>
        <v>35744.519999999997</v>
      </c>
      <c r="G138" s="38"/>
      <c r="H138" s="39">
        <f t="shared" si="4"/>
        <v>0</v>
      </c>
      <c r="I138" s="38">
        <f t="shared" si="5"/>
        <v>0</v>
      </c>
    </row>
    <row r="139" spans="3:9" x14ac:dyDescent="0.3">
      <c r="C139" s="1" t="s">
        <v>187</v>
      </c>
      <c r="D139" s="35" t="s">
        <v>35</v>
      </c>
      <c r="E139" s="51">
        <v>0</v>
      </c>
      <c r="F139" s="37">
        <f t="shared" si="3"/>
        <v>35744.519999999997</v>
      </c>
      <c r="G139" s="38"/>
      <c r="H139" s="39">
        <f t="shared" si="4"/>
        <v>0</v>
      </c>
      <c r="I139" s="38">
        <f t="shared" si="5"/>
        <v>0</v>
      </c>
    </row>
    <row r="140" spans="3:9" x14ac:dyDescent="0.3">
      <c r="C140" s="1" t="s">
        <v>188</v>
      </c>
      <c r="D140" s="35" t="s">
        <v>35</v>
      </c>
      <c r="E140" s="51">
        <v>0</v>
      </c>
      <c r="F140" s="37">
        <f t="shared" si="3"/>
        <v>35744.519999999997</v>
      </c>
      <c r="G140" s="38"/>
      <c r="H140" s="39">
        <f t="shared" si="4"/>
        <v>0</v>
      </c>
      <c r="I140" s="38">
        <f t="shared" si="5"/>
        <v>0</v>
      </c>
    </row>
    <row r="141" spans="3:9" x14ac:dyDescent="0.3">
      <c r="C141" s="1" t="s">
        <v>189</v>
      </c>
      <c r="D141" s="35" t="s">
        <v>35</v>
      </c>
      <c r="E141" s="51">
        <v>0</v>
      </c>
      <c r="F141" s="37">
        <f t="shared" si="3"/>
        <v>35744.519999999997</v>
      </c>
      <c r="G141" s="38"/>
      <c r="H141" s="39">
        <f t="shared" si="4"/>
        <v>0</v>
      </c>
      <c r="I141" s="38">
        <f t="shared" si="5"/>
        <v>0</v>
      </c>
    </row>
    <row r="142" spans="3:9" x14ac:dyDescent="0.3">
      <c r="C142" s="1" t="s">
        <v>190</v>
      </c>
      <c r="D142" s="35" t="s">
        <v>35</v>
      </c>
      <c r="E142" s="51">
        <v>0</v>
      </c>
      <c r="F142" s="37">
        <f t="shared" si="3"/>
        <v>35744.519999999997</v>
      </c>
      <c r="G142" s="38"/>
      <c r="H142" s="39">
        <f t="shared" si="4"/>
        <v>0</v>
      </c>
      <c r="I142" s="38">
        <f t="shared" si="5"/>
        <v>0</v>
      </c>
    </row>
    <row r="143" spans="3:9" x14ac:dyDescent="0.3">
      <c r="C143" s="1" t="s">
        <v>191</v>
      </c>
      <c r="D143" s="35" t="s">
        <v>35</v>
      </c>
      <c r="E143" s="51">
        <v>0</v>
      </c>
      <c r="F143" s="37">
        <f t="shared" si="3"/>
        <v>35744.519999999997</v>
      </c>
      <c r="G143" s="38"/>
      <c r="H143" s="39">
        <f t="shared" si="4"/>
        <v>0</v>
      </c>
      <c r="I143" s="38">
        <f t="shared" si="5"/>
        <v>0</v>
      </c>
    </row>
    <row r="144" spans="3:9" x14ac:dyDescent="0.3">
      <c r="C144" s="1" t="s">
        <v>192</v>
      </c>
      <c r="D144" s="35" t="s">
        <v>35</v>
      </c>
      <c r="E144" s="51">
        <v>0</v>
      </c>
      <c r="F144" s="37">
        <f t="shared" ref="F144:F207" si="6">$F$14</f>
        <v>35744.519999999997</v>
      </c>
      <c r="G144" s="38"/>
      <c r="H144" s="39">
        <f t="shared" ref="H144:H207" si="7">$H$14</f>
        <v>0</v>
      </c>
      <c r="I144" s="38">
        <f t="shared" ref="I144:I207" si="8">ROUND(E144*H144,2)</f>
        <v>0</v>
      </c>
    </row>
    <row r="145" spans="3:9" x14ac:dyDescent="0.3">
      <c r="C145" s="1" t="s">
        <v>193</v>
      </c>
      <c r="D145" s="35" t="s">
        <v>35</v>
      </c>
      <c r="E145" s="51">
        <v>0</v>
      </c>
      <c r="F145" s="37">
        <f t="shared" si="6"/>
        <v>35744.519999999997</v>
      </c>
      <c r="G145" s="38"/>
      <c r="H145" s="39">
        <f t="shared" si="7"/>
        <v>0</v>
      </c>
      <c r="I145" s="38">
        <f t="shared" si="8"/>
        <v>0</v>
      </c>
    </row>
    <row r="146" spans="3:9" x14ac:dyDescent="0.3">
      <c r="C146" s="1" t="s">
        <v>194</v>
      </c>
      <c r="D146" s="35" t="s">
        <v>35</v>
      </c>
      <c r="E146" s="51">
        <v>0</v>
      </c>
      <c r="F146" s="37">
        <f t="shared" si="6"/>
        <v>35744.519999999997</v>
      </c>
      <c r="G146" s="38"/>
      <c r="H146" s="39">
        <f t="shared" si="7"/>
        <v>0</v>
      </c>
      <c r="I146" s="38">
        <f t="shared" si="8"/>
        <v>0</v>
      </c>
    </row>
    <row r="147" spans="3:9" x14ac:dyDescent="0.3">
      <c r="C147" s="1" t="s">
        <v>195</v>
      </c>
      <c r="D147" s="35" t="s">
        <v>35</v>
      </c>
      <c r="E147" s="51">
        <v>0</v>
      </c>
      <c r="F147" s="37">
        <f t="shared" si="6"/>
        <v>35744.519999999997</v>
      </c>
      <c r="G147" s="38"/>
      <c r="H147" s="39">
        <f t="shared" si="7"/>
        <v>0</v>
      </c>
      <c r="I147" s="38">
        <f t="shared" si="8"/>
        <v>0</v>
      </c>
    </row>
    <row r="148" spans="3:9" x14ac:dyDescent="0.3">
      <c r="C148" s="1" t="s">
        <v>196</v>
      </c>
      <c r="D148" s="35" t="s">
        <v>35</v>
      </c>
      <c r="E148" s="51">
        <v>0</v>
      </c>
      <c r="F148" s="37">
        <f t="shared" si="6"/>
        <v>35744.519999999997</v>
      </c>
      <c r="G148" s="38"/>
      <c r="H148" s="39">
        <f t="shared" si="7"/>
        <v>0</v>
      </c>
      <c r="I148" s="38">
        <f t="shared" si="8"/>
        <v>0</v>
      </c>
    </row>
    <row r="149" spans="3:9" x14ac:dyDescent="0.3">
      <c r="C149" s="1" t="s">
        <v>197</v>
      </c>
      <c r="D149" s="35" t="s">
        <v>35</v>
      </c>
      <c r="E149" s="51">
        <v>0</v>
      </c>
      <c r="F149" s="37">
        <f t="shared" si="6"/>
        <v>35744.519999999997</v>
      </c>
      <c r="G149" s="38"/>
      <c r="H149" s="39">
        <f t="shared" si="7"/>
        <v>0</v>
      </c>
      <c r="I149" s="38">
        <f t="shared" si="8"/>
        <v>0</v>
      </c>
    </row>
    <row r="150" spans="3:9" x14ac:dyDescent="0.3">
      <c r="C150" s="1" t="s">
        <v>198</v>
      </c>
      <c r="D150" s="35" t="s">
        <v>35</v>
      </c>
      <c r="E150" s="51">
        <v>0</v>
      </c>
      <c r="F150" s="37">
        <f t="shared" si="6"/>
        <v>35744.519999999997</v>
      </c>
      <c r="G150" s="38"/>
      <c r="H150" s="39">
        <f t="shared" si="7"/>
        <v>0</v>
      </c>
      <c r="I150" s="38">
        <f t="shared" si="8"/>
        <v>0</v>
      </c>
    </row>
    <row r="151" spans="3:9" x14ac:dyDescent="0.3">
      <c r="C151" s="1" t="s">
        <v>199</v>
      </c>
      <c r="D151" s="35" t="s">
        <v>35</v>
      </c>
      <c r="E151" s="51">
        <v>0</v>
      </c>
      <c r="F151" s="37">
        <f t="shared" si="6"/>
        <v>35744.519999999997</v>
      </c>
      <c r="G151" s="38"/>
      <c r="H151" s="39">
        <f t="shared" si="7"/>
        <v>0</v>
      </c>
      <c r="I151" s="38">
        <f t="shared" si="8"/>
        <v>0</v>
      </c>
    </row>
    <row r="152" spans="3:9" x14ac:dyDescent="0.3">
      <c r="C152" s="1" t="s">
        <v>200</v>
      </c>
      <c r="D152" s="35" t="s">
        <v>35</v>
      </c>
      <c r="E152" s="51">
        <v>0</v>
      </c>
      <c r="F152" s="37">
        <f t="shared" si="6"/>
        <v>35744.519999999997</v>
      </c>
      <c r="G152" s="38"/>
      <c r="H152" s="39">
        <f t="shared" si="7"/>
        <v>0</v>
      </c>
      <c r="I152" s="38">
        <f t="shared" si="8"/>
        <v>0</v>
      </c>
    </row>
    <row r="153" spans="3:9" x14ac:dyDescent="0.3">
      <c r="C153" s="1" t="s">
        <v>201</v>
      </c>
      <c r="D153" s="35" t="s">
        <v>35</v>
      </c>
      <c r="E153" s="51">
        <v>0</v>
      </c>
      <c r="F153" s="37">
        <f t="shared" si="6"/>
        <v>35744.519999999997</v>
      </c>
      <c r="G153" s="38"/>
      <c r="H153" s="39">
        <f t="shared" si="7"/>
        <v>0</v>
      </c>
      <c r="I153" s="38">
        <f t="shared" si="8"/>
        <v>0</v>
      </c>
    </row>
    <row r="154" spans="3:9" x14ac:dyDescent="0.3">
      <c r="C154" s="1" t="s">
        <v>202</v>
      </c>
      <c r="D154" s="35" t="s">
        <v>35</v>
      </c>
      <c r="E154" s="51">
        <v>0</v>
      </c>
      <c r="F154" s="37">
        <f t="shared" si="6"/>
        <v>35744.519999999997</v>
      </c>
      <c r="G154" s="38"/>
      <c r="H154" s="39">
        <f t="shared" si="7"/>
        <v>0</v>
      </c>
      <c r="I154" s="38">
        <f t="shared" si="8"/>
        <v>0</v>
      </c>
    </row>
    <row r="155" spans="3:9" x14ac:dyDescent="0.3">
      <c r="C155" s="1" t="s">
        <v>203</v>
      </c>
      <c r="D155" s="35" t="s">
        <v>35</v>
      </c>
      <c r="E155" s="51">
        <v>0</v>
      </c>
      <c r="F155" s="37">
        <f t="shared" si="6"/>
        <v>35744.519999999997</v>
      </c>
      <c r="G155" s="38"/>
      <c r="H155" s="39">
        <f t="shared" si="7"/>
        <v>0</v>
      </c>
      <c r="I155" s="38">
        <f t="shared" si="8"/>
        <v>0</v>
      </c>
    </row>
    <row r="156" spans="3:9" x14ac:dyDescent="0.3">
      <c r="C156" s="1" t="s">
        <v>204</v>
      </c>
      <c r="D156" s="35" t="s">
        <v>35</v>
      </c>
      <c r="E156" s="51">
        <v>0</v>
      </c>
      <c r="F156" s="37">
        <f t="shared" si="6"/>
        <v>35744.519999999997</v>
      </c>
      <c r="G156" s="38"/>
      <c r="H156" s="39">
        <f t="shared" si="7"/>
        <v>0</v>
      </c>
      <c r="I156" s="38">
        <f t="shared" si="8"/>
        <v>0</v>
      </c>
    </row>
    <row r="157" spans="3:9" x14ac:dyDescent="0.3">
      <c r="C157" s="1" t="s">
        <v>205</v>
      </c>
      <c r="D157" s="35" t="s">
        <v>35</v>
      </c>
      <c r="E157" s="51">
        <v>0</v>
      </c>
      <c r="F157" s="37">
        <f t="shared" si="6"/>
        <v>35744.519999999997</v>
      </c>
      <c r="G157" s="38"/>
      <c r="H157" s="39">
        <f t="shared" si="7"/>
        <v>0</v>
      </c>
      <c r="I157" s="38">
        <f t="shared" si="8"/>
        <v>0</v>
      </c>
    </row>
    <row r="158" spans="3:9" x14ac:dyDescent="0.3">
      <c r="C158" s="1" t="s">
        <v>206</v>
      </c>
      <c r="D158" s="35" t="s">
        <v>35</v>
      </c>
      <c r="E158" s="51">
        <v>0</v>
      </c>
      <c r="F158" s="37">
        <f t="shared" si="6"/>
        <v>35744.519999999997</v>
      </c>
      <c r="G158" s="38"/>
      <c r="H158" s="39">
        <f t="shared" si="7"/>
        <v>0</v>
      </c>
      <c r="I158" s="38">
        <f t="shared" si="8"/>
        <v>0</v>
      </c>
    </row>
    <row r="159" spans="3:9" x14ac:dyDescent="0.3">
      <c r="C159" s="1" t="s">
        <v>207</v>
      </c>
      <c r="D159" s="35" t="s">
        <v>35</v>
      </c>
      <c r="E159" s="51">
        <v>0</v>
      </c>
      <c r="F159" s="37">
        <f t="shared" si="6"/>
        <v>35744.519999999997</v>
      </c>
      <c r="G159" s="38"/>
      <c r="H159" s="39">
        <f t="shared" si="7"/>
        <v>0</v>
      </c>
      <c r="I159" s="38">
        <f t="shared" si="8"/>
        <v>0</v>
      </c>
    </row>
    <row r="160" spans="3:9" x14ac:dyDescent="0.3">
      <c r="C160" s="1" t="s">
        <v>208</v>
      </c>
      <c r="D160" s="35" t="s">
        <v>35</v>
      </c>
      <c r="E160" s="51">
        <v>0</v>
      </c>
      <c r="F160" s="37">
        <f t="shared" si="6"/>
        <v>35744.519999999997</v>
      </c>
      <c r="G160" s="38"/>
      <c r="H160" s="39">
        <f t="shared" si="7"/>
        <v>0</v>
      </c>
      <c r="I160" s="38">
        <f t="shared" si="8"/>
        <v>0</v>
      </c>
    </row>
    <row r="161" spans="3:9" x14ac:dyDescent="0.3">
      <c r="C161" s="1" t="s">
        <v>209</v>
      </c>
      <c r="D161" s="35" t="s">
        <v>35</v>
      </c>
      <c r="E161" s="51">
        <v>0</v>
      </c>
      <c r="F161" s="37">
        <f t="shared" si="6"/>
        <v>35744.519999999997</v>
      </c>
      <c r="G161" s="38"/>
      <c r="H161" s="39">
        <f t="shared" si="7"/>
        <v>0</v>
      </c>
      <c r="I161" s="38">
        <f t="shared" si="8"/>
        <v>0</v>
      </c>
    </row>
    <row r="162" spans="3:9" x14ac:dyDescent="0.3">
      <c r="C162" s="1" t="s">
        <v>210</v>
      </c>
      <c r="D162" s="35" t="s">
        <v>35</v>
      </c>
      <c r="E162" s="51">
        <v>0</v>
      </c>
      <c r="F162" s="37">
        <f t="shared" si="6"/>
        <v>35744.519999999997</v>
      </c>
      <c r="G162" s="38"/>
      <c r="H162" s="39">
        <f t="shared" si="7"/>
        <v>0</v>
      </c>
      <c r="I162" s="38">
        <f t="shared" si="8"/>
        <v>0</v>
      </c>
    </row>
    <row r="163" spans="3:9" x14ac:dyDescent="0.3">
      <c r="C163" s="1" t="s">
        <v>211</v>
      </c>
      <c r="D163" s="35" t="s">
        <v>35</v>
      </c>
      <c r="E163" s="51">
        <v>0</v>
      </c>
      <c r="F163" s="37">
        <f t="shared" si="6"/>
        <v>35744.519999999997</v>
      </c>
      <c r="G163" s="38"/>
      <c r="H163" s="39">
        <f t="shared" si="7"/>
        <v>0</v>
      </c>
      <c r="I163" s="38">
        <f t="shared" si="8"/>
        <v>0</v>
      </c>
    </row>
    <row r="164" spans="3:9" x14ac:dyDescent="0.3">
      <c r="C164" s="1" t="s">
        <v>212</v>
      </c>
      <c r="D164" s="35" t="s">
        <v>35</v>
      </c>
      <c r="E164" s="51">
        <v>0</v>
      </c>
      <c r="F164" s="37">
        <f t="shared" si="6"/>
        <v>35744.519999999997</v>
      </c>
      <c r="G164" s="38"/>
      <c r="H164" s="39">
        <f t="shared" si="7"/>
        <v>0</v>
      </c>
      <c r="I164" s="38">
        <f t="shared" si="8"/>
        <v>0</v>
      </c>
    </row>
    <row r="165" spans="3:9" x14ac:dyDescent="0.3">
      <c r="C165" s="1" t="s">
        <v>213</v>
      </c>
      <c r="D165" s="35" t="s">
        <v>35</v>
      </c>
      <c r="E165" s="51">
        <v>0</v>
      </c>
      <c r="F165" s="37">
        <f t="shared" si="6"/>
        <v>35744.519999999997</v>
      </c>
      <c r="G165" s="38"/>
      <c r="H165" s="39">
        <f t="shared" si="7"/>
        <v>0</v>
      </c>
      <c r="I165" s="38">
        <f t="shared" si="8"/>
        <v>0</v>
      </c>
    </row>
    <row r="166" spans="3:9" x14ac:dyDescent="0.3">
      <c r="C166" s="1" t="s">
        <v>214</v>
      </c>
      <c r="D166" s="35" t="s">
        <v>35</v>
      </c>
      <c r="E166" s="51">
        <v>0</v>
      </c>
      <c r="F166" s="37">
        <f t="shared" si="6"/>
        <v>35744.519999999997</v>
      </c>
      <c r="G166" s="38"/>
      <c r="H166" s="39">
        <f t="shared" si="7"/>
        <v>0</v>
      </c>
      <c r="I166" s="38">
        <f t="shared" si="8"/>
        <v>0</v>
      </c>
    </row>
    <row r="167" spans="3:9" x14ac:dyDescent="0.3">
      <c r="C167" s="1" t="s">
        <v>215</v>
      </c>
      <c r="D167" s="35" t="s">
        <v>35</v>
      </c>
      <c r="E167" s="51">
        <v>0</v>
      </c>
      <c r="F167" s="37">
        <f t="shared" si="6"/>
        <v>35744.519999999997</v>
      </c>
      <c r="G167" s="38"/>
      <c r="H167" s="39">
        <f t="shared" si="7"/>
        <v>0</v>
      </c>
      <c r="I167" s="38">
        <f t="shared" si="8"/>
        <v>0</v>
      </c>
    </row>
    <row r="168" spans="3:9" x14ac:dyDescent="0.3">
      <c r="C168" s="1" t="s">
        <v>216</v>
      </c>
      <c r="D168" s="35" t="s">
        <v>35</v>
      </c>
      <c r="E168" s="51">
        <v>0</v>
      </c>
      <c r="F168" s="37">
        <f t="shared" si="6"/>
        <v>35744.519999999997</v>
      </c>
      <c r="G168" s="38"/>
      <c r="H168" s="39">
        <f t="shared" si="7"/>
        <v>0</v>
      </c>
      <c r="I168" s="38">
        <f t="shared" si="8"/>
        <v>0</v>
      </c>
    </row>
    <row r="169" spans="3:9" x14ac:dyDescent="0.3">
      <c r="C169" s="1" t="s">
        <v>217</v>
      </c>
      <c r="D169" s="35" t="s">
        <v>35</v>
      </c>
      <c r="E169" s="51">
        <v>0</v>
      </c>
      <c r="F169" s="37">
        <f t="shared" si="6"/>
        <v>35744.519999999997</v>
      </c>
      <c r="G169" s="38"/>
      <c r="H169" s="39">
        <f t="shared" si="7"/>
        <v>0</v>
      </c>
      <c r="I169" s="38">
        <f t="shared" si="8"/>
        <v>0</v>
      </c>
    </row>
    <row r="170" spans="3:9" x14ac:dyDescent="0.3">
      <c r="C170" s="1" t="s">
        <v>218</v>
      </c>
      <c r="D170" s="35" t="s">
        <v>35</v>
      </c>
      <c r="E170" s="51">
        <v>0</v>
      </c>
      <c r="F170" s="37">
        <f t="shared" si="6"/>
        <v>35744.519999999997</v>
      </c>
      <c r="G170" s="38"/>
      <c r="H170" s="39">
        <f t="shared" si="7"/>
        <v>0</v>
      </c>
      <c r="I170" s="38">
        <f t="shared" si="8"/>
        <v>0</v>
      </c>
    </row>
    <row r="171" spans="3:9" x14ac:dyDescent="0.3">
      <c r="C171" s="1" t="s">
        <v>219</v>
      </c>
      <c r="D171" s="35" t="s">
        <v>35</v>
      </c>
      <c r="E171" s="51">
        <v>0</v>
      </c>
      <c r="F171" s="37">
        <f t="shared" si="6"/>
        <v>35744.519999999997</v>
      </c>
      <c r="G171" s="38"/>
      <c r="H171" s="39">
        <f t="shared" si="7"/>
        <v>0</v>
      </c>
      <c r="I171" s="38">
        <f t="shared" si="8"/>
        <v>0</v>
      </c>
    </row>
    <row r="172" spans="3:9" x14ac:dyDescent="0.3">
      <c r="C172" s="1" t="s">
        <v>220</v>
      </c>
      <c r="D172" s="35" t="s">
        <v>35</v>
      </c>
      <c r="E172" s="51">
        <v>0</v>
      </c>
      <c r="F172" s="37">
        <f t="shared" si="6"/>
        <v>35744.519999999997</v>
      </c>
      <c r="G172" s="38"/>
      <c r="H172" s="39">
        <f t="shared" si="7"/>
        <v>0</v>
      </c>
      <c r="I172" s="38">
        <f t="shared" si="8"/>
        <v>0</v>
      </c>
    </row>
    <row r="173" spans="3:9" x14ac:dyDescent="0.3">
      <c r="C173" s="1" t="s">
        <v>221</v>
      </c>
      <c r="D173" s="35" t="s">
        <v>35</v>
      </c>
      <c r="E173" s="51">
        <v>0</v>
      </c>
      <c r="F173" s="37">
        <f t="shared" si="6"/>
        <v>35744.519999999997</v>
      </c>
      <c r="G173" s="38"/>
      <c r="H173" s="39">
        <f t="shared" si="7"/>
        <v>0</v>
      </c>
      <c r="I173" s="38">
        <f t="shared" si="8"/>
        <v>0</v>
      </c>
    </row>
    <row r="174" spans="3:9" x14ac:dyDescent="0.3">
      <c r="C174" s="1" t="s">
        <v>222</v>
      </c>
      <c r="D174" s="35" t="s">
        <v>35</v>
      </c>
      <c r="E174" s="51">
        <v>0</v>
      </c>
      <c r="F174" s="37">
        <f t="shared" si="6"/>
        <v>35744.519999999997</v>
      </c>
      <c r="G174" s="38"/>
      <c r="H174" s="39">
        <f t="shared" si="7"/>
        <v>0</v>
      </c>
      <c r="I174" s="38">
        <f t="shared" si="8"/>
        <v>0</v>
      </c>
    </row>
    <row r="175" spans="3:9" x14ac:dyDescent="0.3">
      <c r="C175" s="1" t="s">
        <v>223</v>
      </c>
      <c r="D175" s="35" t="s">
        <v>35</v>
      </c>
      <c r="E175" s="51">
        <v>0</v>
      </c>
      <c r="F175" s="37">
        <f t="shared" si="6"/>
        <v>35744.519999999997</v>
      </c>
      <c r="G175" s="38"/>
      <c r="H175" s="39">
        <f t="shared" si="7"/>
        <v>0</v>
      </c>
      <c r="I175" s="38">
        <f t="shared" si="8"/>
        <v>0</v>
      </c>
    </row>
    <row r="176" spans="3:9" x14ac:dyDescent="0.3">
      <c r="C176" s="1" t="s">
        <v>224</v>
      </c>
      <c r="D176" s="35" t="s">
        <v>35</v>
      </c>
      <c r="E176" s="51">
        <v>0</v>
      </c>
      <c r="F176" s="37">
        <f t="shared" si="6"/>
        <v>35744.519999999997</v>
      </c>
      <c r="G176" s="38"/>
      <c r="H176" s="39">
        <f t="shared" si="7"/>
        <v>0</v>
      </c>
      <c r="I176" s="38">
        <f t="shared" si="8"/>
        <v>0</v>
      </c>
    </row>
    <row r="177" spans="3:9" x14ac:dyDescent="0.3">
      <c r="C177" s="1" t="s">
        <v>225</v>
      </c>
      <c r="D177" s="35" t="s">
        <v>35</v>
      </c>
      <c r="E177" s="51">
        <v>0</v>
      </c>
      <c r="F177" s="37">
        <f t="shared" si="6"/>
        <v>35744.519999999997</v>
      </c>
      <c r="G177" s="38"/>
      <c r="H177" s="39">
        <f t="shared" si="7"/>
        <v>0</v>
      </c>
      <c r="I177" s="38">
        <f t="shared" si="8"/>
        <v>0</v>
      </c>
    </row>
    <row r="178" spans="3:9" x14ac:dyDescent="0.3">
      <c r="C178" s="1" t="s">
        <v>226</v>
      </c>
      <c r="D178" s="35" t="s">
        <v>35</v>
      </c>
      <c r="E178" s="51">
        <v>0</v>
      </c>
      <c r="F178" s="37">
        <f t="shared" si="6"/>
        <v>35744.519999999997</v>
      </c>
      <c r="G178" s="38"/>
      <c r="H178" s="39">
        <f t="shared" si="7"/>
        <v>0</v>
      </c>
      <c r="I178" s="38">
        <f t="shared" si="8"/>
        <v>0</v>
      </c>
    </row>
    <row r="179" spans="3:9" x14ac:dyDescent="0.3">
      <c r="C179" s="1" t="s">
        <v>227</v>
      </c>
      <c r="D179" s="35" t="s">
        <v>35</v>
      </c>
      <c r="E179" s="51">
        <v>0</v>
      </c>
      <c r="F179" s="37">
        <f t="shared" si="6"/>
        <v>35744.519999999997</v>
      </c>
      <c r="G179" s="38"/>
      <c r="H179" s="39">
        <f t="shared" si="7"/>
        <v>0</v>
      </c>
      <c r="I179" s="38">
        <f t="shared" si="8"/>
        <v>0</v>
      </c>
    </row>
    <row r="180" spans="3:9" x14ac:dyDescent="0.3">
      <c r="C180" s="1" t="s">
        <v>228</v>
      </c>
      <c r="D180" s="35" t="s">
        <v>35</v>
      </c>
      <c r="E180" s="51">
        <v>0</v>
      </c>
      <c r="F180" s="37">
        <f t="shared" si="6"/>
        <v>35744.519999999997</v>
      </c>
      <c r="G180" s="38"/>
      <c r="H180" s="39">
        <f t="shared" si="7"/>
        <v>0</v>
      </c>
      <c r="I180" s="38">
        <f t="shared" si="8"/>
        <v>0</v>
      </c>
    </row>
    <row r="181" spans="3:9" x14ac:dyDescent="0.3">
      <c r="C181" s="1" t="s">
        <v>229</v>
      </c>
      <c r="D181" s="35" t="s">
        <v>35</v>
      </c>
      <c r="E181" s="51">
        <v>0</v>
      </c>
      <c r="F181" s="37">
        <f t="shared" si="6"/>
        <v>35744.519999999997</v>
      </c>
      <c r="G181" s="38"/>
      <c r="H181" s="39">
        <f t="shared" si="7"/>
        <v>0</v>
      </c>
      <c r="I181" s="38">
        <f t="shared" si="8"/>
        <v>0</v>
      </c>
    </row>
    <row r="182" spans="3:9" x14ac:dyDescent="0.3">
      <c r="C182" s="1" t="s">
        <v>230</v>
      </c>
      <c r="D182" s="35" t="s">
        <v>35</v>
      </c>
      <c r="E182" s="51">
        <v>0</v>
      </c>
      <c r="F182" s="37">
        <f t="shared" si="6"/>
        <v>35744.519999999997</v>
      </c>
      <c r="G182" s="38"/>
      <c r="H182" s="39">
        <f t="shared" si="7"/>
        <v>0</v>
      </c>
      <c r="I182" s="38">
        <f t="shared" si="8"/>
        <v>0</v>
      </c>
    </row>
    <row r="183" spans="3:9" x14ac:dyDescent="0.3">
      <c r="C183" s="1" t="s">
        <v>231</v>
      </c>
      <c r="D183" s="35" t="s">
        <v>35</v>
      </c>
      <c r="E183" s="51">
        <v>0</v>
      </c>
      <c r="F183" s="37">
        <f t="shared" si="6"/>
        <v>35744.519999999997</v>
      </c>
      <c r="G183" s="38"/>
      <c r="H183" s="39">
        <f t="shared" si="7"/>
        <v>0</v>
      </c>
      <c r="I183" s="38">
        <f t="shared" si="8"/>
        <v>0</v>
      </c>
    </row>
    <row r="184" spans="3:9" x14ac:dyDescent="0.3">
      <c r="C184" s="1" t="s">
        <v>232</v>
      </c>
      <c r="D184" s="35" t="s">
        <v>35</v>
      </c>
      <c r="E184" s="51">
        <v>0</v>
      </c>
      <c r="F184" s="37">
        <f t="shared" si="6"/>
        <v>35744.519999999997</v>
      </c>
      <c r="G184" s="38"/>
      <c r="H184" s="39">
        <f t="shared" si="7"/>
        <v>0</v>
      </c>
      <c r="I184" s="38">
        <f t="shared" si="8"/>
        <v>0</v>
      </c>
    </row>
    <row r="185" spans="3:9" x14ac:dyDescent="0.3">
      <c r="C185" s="1" t="s">
        <v>233</v>
      </c>
      <c r="D185" s="35" t="s">
        <v>35</v>
      </c>
      <c r="E185" s="51">
        <v>0</v>
      </c>
      <c r="F185" s="37">
        <f t="shared" si="6"/>
        <v>35744.519999999997</v>
      </c>
      <c r="G185" s="38"/>
      <c r="H185" s="39">
        <f t="shared" si="7"/>
        <v>0</v>
      </c>
      <c r="I185" s="38">
        <f t="shared" si="8"/>
        <v>0</v>
      </c>
    </row>
    <row r="186" spans="3:9" x14ac:dyDescent="0.3">
      <c r="C186" s="1" t="s">
        <v>234</v>
      </c>
      <c r="D186" s="35" t="s">
        <v>35</v>
      </c>
      <c r="E186" s="51">
        <v>0</v>
      </c>
      <c r="F186" s="37">
        <f t="shared" si="6"/>
        <v>35744.519999999997</v>
      </c>
      <c r="G186" s="38"/>
      <c r="H186" s="39">
        <f t="shared" si="7"/>
        <v>0</v>
      </c>
      <c r="I186" s="38">
        <f t="shared" si="8"/>
        <v>0</v>
      </c>
    </row>
    <row r="187" spans="3:9" x14ac:dyDescent="0.3">
      <c r="C187" s="1" t="s">
        <v>235</v>
      </c>
      <c r="D187" s="35" t="s">
        <v>35</v>
      </c>
      <c r="E187" s="51">
        <v>0</v>
      </c>
      <c r="F187" s="37">
        <f t="shared" si="6"/>
        <v>35744.519999999997</v>
      </c>
      <c r="G187" s="38"/>
      <c r="H187" s="39">
        <f t="shared" si="7"/>
        <v>0</v>
      </c>
      <c r="I187" s="38">
        <f t="shared" si="8"/>
        <v>0</v>
      </c>
    </row>
    <row r="188" spans="3:9" x14ac:dyDescent="0.3">
      <c r="C188" s="1" t="s">
        <v>236</v>
      </c>
      <c r="D188" s="35" t="s">
        <v>35</v>
      </c>
      <c r="E188" s="51">
        <v>0</v>
      </c>
      <c r="F188" s="37">
        <f t="shared" si="6"/>
        <v>35744.519999999997</v>
      </c>
      <c r="G188" s="38"/>
      <c r="H188" s="39">
        <f t="shared" si="7"/>
        <v>0</v>
      </c>
      <c r="I188" s="38">
        <f t="shared" si="8"/>
        <v>0</v>
      </c>
    </row>
    <row r="189" spans="3:9" x14ac:dyDescent="0.3">
      <c r="C189" s="1" t="s">
        <v>237</v>
      </c>
      <c r="D189" s="35" t="s">
        <v>35</v>
      </c>
      <c r="E189" s="51">
        <v>0</v>
      </c>
      <c r="F189" s="37">
        <f t="shared" si="6"/>
        <v>35744.519999999997</v>
      </c>
      <c r="G189" s="38"/>
      <c r="H189" s="39">
        <f t="shared" si="7"/>
        <v>0</v>
      </c>
      <c r="I189" s="38">
        <f t="shared" si="8"/>
        <v>0</v>
      </c>
    </row>
    <row r="190" spans="3:9" x14ac:dyDescent="0.3">
      <c r="C190" s="1" t="s">
        <v>238</v>
      </c>
      <c r="D190" s="35" t="s">
        <v>35</v>
      </c>
      <c r="E190" s="51">
        <v>0</v>
      </c>
      <c r="F190" s="37">
        <f t="shared" si="6"/>
        <v>35744.519999999997</v>
      </c>
      <c r="G190" s="38"/>
      <c r="H190" s="39">
        <f t="shared" si="7"/>
        <v>0</v>
      </c>
      <c r="I190" s="38">
        <f t="shared" si="8"/>
        <v>0</v>
      </c>
    </row>
    <row r="191" spans="3:9" x14ac:dyDescent="0.3">
      <c r="C191" s="1" t="s">
        <v>239</v>
      </c>
      <c r="D191" s="35" t="s">
        <v>35</v>
      </c>
      <c r="E191" s="51">
        <v>0</v>
      </c>
      <c r="F191" s="37">
        <f t="shared" si="6"/>
        <v>35744.519999999997</v>
      </c>
      <c r="G191" s="38"/>
      <c r="H191" s="39">
        <f t="shared" si="7"/>
        <v>0</v>
      </c>
      <c r="I191" s="38">
        <f t="shared" si="8"/>
        <v>0</v>
      </c>
    </row>
    <row r="192" spans="3:9" x14ac:dyDescent="0.3">
      <c r="C192" s="1" t="s">
        <v>240</v>
      </c>
      <c r="D192" s="35" t="s">
        <v>35</v>
      </c>
      <c r="E192" s="51">
        <v>0</v>
      </c>
      <c r="F192" s="37">
        <f t="shared" si="6"/>
        <v>35744.519999999997</v>
      </c>
      <c r="G192" s="38"/>
      <c r="H192" s="39">
        <f t="shared" si="7"/>
        <v>0</v>
      </c>
      <c r="I192" s="38">
        <f t="shared" si="8"/>
        <v>0</v>
      </c>
    </row>
    <row r="193" spans="3:9" x14ac:dyDescent="0.3">
      <c r="C193" s="1" t="s">
        <v>241</v>
      </c>
      <c r="D193" s="35" t="s">
        <v>35</v>
      </c>
      <c r="E193" s="51">
        <v>0</v>
      </c>
      <c r="F193" s="37">
        <f t="shared" si="6"/>
        <v>35744.519999999997</v>
      </c>
      <c r="G193" s="38"/>
      <c r="H193" s="39">
        <f t="shared" si="7"/>
        <v>0</v>
      </c>
      <c r="I193" s="38">
        <f t="shared" si="8"/>
        <v>0</v>
      </c>
    </row>
    <row r="194" spans="3:9" x14ac:dyDescent="0.3">
      <c r="C194" s="1" t="s">
        <v>242</v>
      </c>
      <c r="D194" s="35" t="s">
        <v>35</v>
      </c>
      <c r="E194" s="51">
        <v>0</v>
      </c>
      <c r="F194" s="37">
        <f t="shared" si="6"/>
        <v>35744.519999999997</v>
      </c>
      <c r="G194" s="38"/>
      <c r="H194" s="39">
        <f t="shared" si="7"/>
        <v>0</v>
      </c>
      <c r="I194" s="38">
        <f t="shared" si="8"/>
        <v>0</v>
      </c>
    </row>
    <row r="195" spans="3:9" x14ac:dyDescent="0.3">
      <c r="C195" s="1" t="s">
        <v>243</v>
      </c>
      <c r="D195" s="35" t="s">
        <v>35</v>
      </c>
      <c r="E195" s="51">
        <v>0</v>
      </c>
      <c r="F195" s="37">
        <f t="shared" si="6"/>
        <v>35744.519999999997</v>
      </c>
      <c r="G195" s="38"/>
      <c r="H195" s="39">
        <f t="shared" si="7"/>
        <v>0</v>
      </c>
      <c r="I195" s="38">
        <f t="shared" si="8"/>
        <v>0</v>
      </c>
    </row>
    <row r="196" spans="3:9" x14ac:dyDescent="0.3">
      <c r="C196" s="1" t="s">
        <v>244</v>
      </c>
      <c r="D196" s="35" t="s">
        <v>35</v>
      </c>
      <c r="E196" s="51">
        <v>0</v>
      </c>
      <c r="F196" s="37">
        <f t="shared" si="6"/>
        <v>35744.519999999997</v>
      </c>
      <c r="G196" s="38"/>
      <c r="H196" s="39">
        <f t="shared" si="7"/>
        <v>0</v>
      </c>
      <c r="I196" s="38">
        <f t="shared" si="8"/>
        <v>0</v>
      </c>
    </row>
    <row r="197" spans="3:9" x14ac:dyDescent="0.3">
      <c r="C197" s="1" t="s">
        <v>245</v>
      </c>
      <c r="D197" s="35" t="s">
        <v>35</v>
      </c>
      <c r="E197" s="51">
        <v>0</v>
      </c>
      <c r="F197" s="37">
        <f t="shared" si="6"/>
        <v>35744.519999999997</v>
      </c>
      <c r="G197" s="38"/>
      <c r="H197" s="39">
        <f t="shared" si="7"/>
        <v>0</v>
      </c>
      <c r="I197" s="38">
        <f t="shared" si="8"/>
        <v>0</v>
      </c>
    </row>
    <row r="198" spans="3:9" x14ac:dyDescent="0.3">
      <c r="C198" s="1" t="s">
        <v>246</v>
      </c>
      <c r="D198" s="35" t="s">
        <v>35</v>
      </c>
      <c r="E198" s="51">
        <v>0</v>
      </c>
      <c r="F198" s="37">
        <f t="shared" si="6"/>
        <v>35744.519999999997</v>
      </c>
      <c r="G198" s="38"/>
      <c r="H198" s="39">
        <f t="shared" si="7"/>
        <v>0</v>
      </c>
      <c r="I198" s="38">
        <f t="shared" si="8"/>
        <v>0</v>
      </c>
    </row>
    <row r="199" spans="3:9" x14ac:dyDescent="0.3">
      <c r="C199" s="1" t="s">
        <v>247</v>
      </c>
      <c r="D199" s="35" t="s">
        <v>35</v>
      </c>
      <c r="E199" s="51">
        <v>0</v>
      </c>
      <c r="F199" s="37">
        <f t="shared" si="6"/>
        <v>35744.519999999997</v>
      </c>
      <c r="G199" s="38"/>
      <c r="H199" s="39">
        <f t="shared" si="7"/>
        <v>0</v>
      </c>
      <c r="I199" s="38">
        <f t="shared" si="8"/>
        <v>0</v>
      </c>
    </row>
    <row r="200" spans="3:9" x14ac:dyDescent="0.3">
      <c r="C200" s="1" t="s">
        <v>248</v>
      </c>
      <c r="D200" s="35" t="s">
        <v>35</v>
      </c>
      <c r="E200" s="51">
        <v>0</v>
      </c>
      <c r="F200" s="37">
        <f t="shared" si="6"/>
        <v>35744.519999999997</v>
      </c>
      <c r="G200" s="38"/>
      <c r="H200" s="39">
        <f t="shared" si="7"/>
        <v>0</v>
      </c>
      <c r="I200" s="38">
        <f t="shared" si="8"/>
        <v>0</v>
      </c>
    </row>
    <row r="201" spans="3:9" x14ac:dyDescent="0.3">
      <c r="C201" s="1" t="s">
        <v>249</v>
      </c>
      <c r="D201" s="35" t="s">
        <v>35</v>
      </c>
      <c r="E201" s="51">
        <v>0</v>
      </c>
      <c r="F201" s="37">
        <f t="shared" si="6"/>
        <v>35744.519999999997</v>
      </c>
      <c r="G201" s="38"/>
      <c r="H201" s="39">
        <f t="shared" si="7"/>
        <v>0</v>
      </c>
      <c r="I201" s="38">
        <f t="shared" si="8"/>
        <v>0</v>
      </c>
    </row>
    <row r="202" spans="3:9" x14ac:dyDescent="0.3">
      <c r="C202" s="1" t="s">
        <v>250</v>
      </c>
      <c r="D202" s="35" t="s">
        <v>35</v>
      </c>
      <c r="E202" s="51">
        <v>0</v>
      </c>
      <c r="F202" s="37">
        <f t="shared" si="6"/>
        <v>35744.519999999997</v>
      </c>
      <c r="G202" s="38"/>
      <c r="H202" s="39">
        <f t="shared" si="7"/>
        <v>0</v>
      </c>
      <c r="I202" s="38">
        <f t="shared" si="8"/>
        <v>0</v>
      </c>
    </row>
    <row r="203" spans="3:9" x14ac:dyDescent="0.3">
      <c r="C203" s="1" t="s">
        <v>251</v>
      </c>
      <c r="D203" s="35" t="s">
        <v>35</v>
      </c>
      <c r="E203" s="51">
        <v>0</v>
      </c>
      <c r="F203" s="37">
        <f t="shared" si="6"/>
        <v>35744.519999999997</v>
      </c>
      <c r="G203" s="38"/>
      <c r="H203" s="39">
        <f t="shared" si="7"/>
        <v>0</v>
      </c>
      <c r="I203" s="38">
        <f t="shared" si="8"/>
        <v>0</v>
      </c>
    </row>
    <row r="204" spans="3:9" x14ac:dyDescent="0.3">
      <c r="C204" s="1" t="s">
        <v>252</v>
      </c>
      <c r="D204" s="35" t="s">
        <v>35</v>
      </c>
      <c r="E204" s="51">
        <v>0</v>
      </c>
      <c r="F204" s="37">
        <f t="shared" si="6"/>
        <v>35744.519999999997</v>
      </c>
      <c r="G204" s="38"/>
      <c r="H204" s="39">
        <f t="shared" si="7"/>
        <v>0</v>
      </c>
      <c r="I204" s="38">
        <f t="shared" si="8"/>
        <v>0</v>
      </c>
    </row>
    <row r="205" spans="3:9" x14ac:dyDescent="0.3">
      <c r="C205" s="1" t="s">
        <v>253</v>
      </c>
      <c r="D205" s="35" t="s">
        <v>35</v>
      </c>
      <c r="E205" s="51">
        <v>0</v>
      </c>
      <c r="F205" s="37">
        <f t="shared" si="6"/>
        <v>35744.519999999997</v>
      </c>
      <c r="G205" s="38"/>
      <c r="H205" s="39">
        <f t="shared" si="7"/>
        <v>0</v>
      </c>
      <c r="I205" s="38">
        <f t="shared" si="8"/>
        <v>0</v>
      </c>
    </row>
    <row r="206" spans="3:9" x14ac:dyDescent="0.3">
      <c r="C206" s="1" t="s">
        <v>254</v>
      </c>
      <c r="D206" s="35" t="s">
        <v>35</v>
      </c>
      <c r="E206" s="51">
        <v>0</v>
      </c>
      <c r="F206" s="37">
        <f t="shared" si="6"/>
        <v>35744.519999999997</v>
      </c>
      <c r="G206" s="38"/>
      <c r="H206" s="39">
        <f t="shared" si="7"/>
        <v>0</v>
      </c>
      <c r="I206" s="38">
        <f t="shared" si="8"/>
        <v>0</v>
      </c>
    </row>
    <row r="207" spans="3:9" x14ac:dyDescent="0.3">
      <c r="C207" s="1" t="s">
        <v>255</v>
      </c>
      <c r="D207" s="35" t="s">
        <v>35</v>
      </c>
      <c r="E207" s="51">
        <v>0</v>
      </c>
      <c r="F207" s="37">
        <f t="shared" si="6"/>
        <v>35744.519999999997</v>
      </c>
      <c r="G207" s="38"/>
      <c r="H207" s="39">
        <f t="shared" si="7"/>
        <v>0</v>
      </c>
      <c r="I207" s="38">
        <f t="shared" si="8"/>
        <v>0</v>
      </c>
    </row>
    <row r="208" spans="3:9" x14ac:dyDescent="0.3">
      <c r="C208" s="1" t="s">
        <v>256</v>
      </c>
      <c r="D208" s="35" t="s">
        <v>35</v>
      </c>
      <c r="E208" s="51">
        <v>0</v>
      </c>
      <c r="F208" s="37">
        <f t="shared" ref="F208:F265" si="9">$F$14</f>
        <v>35744.519999999997</v>
      </c>
      <c r="G208" s="38"/>
      <c r="H208" s="39">
        <f t="shared" ref="H208:H265" si="10">$H$14</f>
        <v>0</v>
      </c>
      <c r="I208" s="38">
        <f t="shared" ref="I208:I265" si="11">ROUND(E208*H208,2)</f>
        <v>0</v>
      </c>
    </row>
    <row r="209" spans="3:9" x14ac:dyDescent="0.3">
      <c r="C209" s="1" t="s">
        <v>257</v>
      </c>
      <c r="D209" s="35" t="s">
        <v>35</v>
      </c>
      <c r="E209" s="51">
        <v>0</v>
      </c>
      <c r="F209" s="37">
        <f t="shared" si="9"/>
        <v>35744.519999999997</v>
      </c>
      <c r="G209" s="38"/>
      <c r="H209" s="39">
        <f t="shared" si="10"/>
        <v>0</v>
      </c>
      <c r="I209" s="38">
        <f t="shared" si="11"/>
        <v>0</v>
      </c>
    </row>
    <row r="210" spans="3:9" x14ac:dyDescent="0.3">
      <c r="C210" s="1" t="s">
        <v>258</v>
      </c>
      <c r="D210" s="35" t="s">
        <v>35</v>
      </c>
      <c r="E210" s="51">
        <v>0</v>
      </c>
      <c r="F210" s="37">
        <f t="shared" si="9"/>
        <v>35744.519999999997</v>
      </c>
      <c r="G210" s="38"/>
      <c r="H210" s="39">
        <f t="shared" si="10"/>
        <v>0</v>
      </c>
      <c r="I210" s="38">
        <f t="shared" si="11"/>
        <v>0</v>
      </c>
    </row>
    <row r="211" spans="3:9" x14ac:dyDescent="0.3">
      <c r="C211" s="1" t="s">
        <v>259</v>
      </c>
      <c r="D211" s="35" t="s">
        <v>35</v>
      </c>
      <c r="E211" s="51">
        <v>0</v>
      </c>
      <c r="F211" s="37">
        <f t="shared" si="9"/>
        <v>35744.519999999997</v>
      </c>
      <c r="G211" s="38"/>
      <c r="H211" s="39">
        <f t="shared" si="10"/>
        <v>0</v>
      </c>
      <c r="I211" s="38">
        <f t="shared" si="11"/>
        <v>0</v>
      </c>
    </row>
    <row r="212" spans="3:9" x14ac:dyDescent="0.3">
      <c r="C212" s="1" t="s">
        <v>260</v>
      </c>
      <c r="D212" s="35" t="s">
        <v>35</v>
      </c>
      <c r="E212" s="51">
        <v>0</v>
      </c>
      <c r="F212" s="37">
        <f t="shared" si="9"/>
        <v>35744.519999999997</v>
      </c>
      <c r="G212" s="38"/>
      <c r="H212" s="39">
        <f t="shared" si="10"/>
        <v>0</v>
      </c>
      <c r="I212" s="38">
        <f t="shared" si="11"/>
        <v>0</v>
      </c>
    </row>
    <row r="213" spans="3:9" x14ac:dyDescent="0.3">
      <c r="C213" s="1" t="s">
        <v>261</v>
      </c>
      <c r="D213" s="35" t="s">
        <v>35</v>
      </c>
      <c r="E213" s="51">
        <v>0</v>
      </c>
      <c r="F213" s="37">
        <f t="shared" si="9"/>
        <v>35744.519999999997</v>
      </c>
      <c r="G213" s="38"/>
      <c r="H213" s="39">
        <f t="shared" si="10"/>
        <v>0</v>
      </c>
      <c r="I213" s="38">
        <f t="shared" si="11"/>
        <v>0</v>
      </c>
    </row>
    <row r="214" spans="3:9" x14ac:dyDescent="0.3">
      <c r="C214" s="1" t="s">
        <v>262</v>
      </c>
      <c r="D214" s="35" t="s">
        <v>35</v>
      </c>
      <c r="E214" s="51">
        <v>0</v>
      </c>
      <c r="F214" s="37">
        <f t="shared" si="9"/>
        <v>35744.519999999997</v>
      </c>
      <c r="G214" s="38"/>
      <c r="H214" s="39">
        <f t="shared" si="10"/>
        <v>0</v>
      </c>
      <c r="I214" s="38">
        <f t="shared" si="11"/>
        <v>0</v>
      </c>
    </row>
    <row r="215" spans="3:9" x14ac:dyDescent="0.3">
      <c r="C215" s="1" t="s">
        <v>263</v>
      </c>
      <c r="D215" s="35" t="s">
        <v>35</v>
      </c>
      <c r="E215" s="51">
        <v>0</v>
      </c>
      <c r="F215" s="37">
        <f t="shared" si="9"/>
        <v>35744.519999999997</v>
      </c>
      <c r="G215" s="38"/>
      <c r="H215" s="39">
        <f t="shared" si="10"/>
        <v>0</v>
      </c>
      <c r="I215" s="38">
        <f t="shared" si="11"/>
        <v>0</v>
      </c>
    </row>
    <row r="216" spans="3:9" x14ac:dyDescent="0.3">
      <c r="C216" s="1" t="s">
        <v>264</v>
      </c>
      <c r="D216" s="35" t="s">
        <v>35</v>
      </c>
      <c r="E216" s="51">
        <v>0</v>
      </c>
      <c r="F216" s="37">
        <f t="shared" si="9"/>
        <v>35744.519999999997</v>
      </c>
      <c r="G216" s="38"/>
      <c r="H216" s="39">
        <f t="shared" si="10"/>
        <v>0</v>
      </c>
      <c r="I216" s="38">
        <f t="shared" si="11"/>
        <v>0</v>
      </c>
    </row>
    <row r="217" spans="3:9" x14ac:dyDescent="0.3">
      <c r="C217" s="1" t="s">
        <v>265</v>
      </c>
      <c r="D217" s="35" t="s">
        <v>35</v>
      </c>
      <c r="E217" s="51">
        <v>0</v>
      </c>
      <c r="F217" s="37">
        <f t="shared" si="9"/>
        <v>35744.519999999997</v>
      </c>
      <c r="G217" s="38"/>
      <c r="H217" s="39">
        <f t="shared" si="10"/>
        <v>0</v>
      </c>
      <c r="I217" s="38">
        <f t="shared" si="11"/>
        <v>0</v>
      </c>
    </row>
    <row r="218" spans="3:9" x14ac:dyDescent="0.3">
      <c r="C218" s="1" t="s">
        <v>266</v>
      </c>
      <c r="D218" s="35" t="s">
        <v>35</v>
      </c>
      <c r="E218" s="51">
        <v>0</v>
      </c>
      <c r="F218" s="37">
        <f t="shared" si="9"/>
        <v>35744.519999999997</v>
      </c>
      <c r="G218" s="38"/>
      <c r="H218" s="39">
        <f t="shared" si="10"/>
        <v>0</v>
      </c>
      <c r="I218" s="38">
        <f t="shared" si="11"/>
        <v>0</v>
      </c>
    </row>
    <row r="219" spans="3:9" x14ac:dyDescent="0.3">
      <c r="C219" s="1" t="s">
        <v>267</v>
      </c>
      <c r="D219" s="35" t="s">
        <v>35</v>
      </c>
      <c r="E219" s="51">
        <v>0</v>
      </c>
      <c r="F219" s="37">
        <f t="shared" si="9"/>
        <v>35744.519999999997</v>
      </c>
      <c r="G219" s="38"/>
      <c r="H219" s="39">
        <f t="shared" si="10"/>
        <v>0</v>
      </c>
      <c r="I219" s="38">
        <f t="shared" si="11"/>
        <v>0</v>
      </c>
    </row>
    <row r="220" spans="3:9" x14ac:dyDescent="0.3">
      <c r="C220" s="1" t="s">
        <v>268</v>
      </c>
      <c r="D220" s="35" t="s">
        <v>35</v>
      </c>
      <c r="E220" s="51">
        <v>0</v>
      </c>
      <c r="F220" s="37">
        <f t="shared" si="9"/>
        <v>35744.519999999997</v>
      </c>
      <c r="G220" s="38"/>
      <c r="H220" s="39">
        <f t="shared" si="10"/>
        <v>0</v>
      </c>
      <c r="I220" s="38">
        <f t="shared" si="11"/>
        <v>0</v>
      </c>
    </row>
    <row r="221" spans="3:9" x14ac:dyDescent="0.3">
      <c r="C221" s="1" t="s">
        <v>269</v>
      </c>
      <c r="D221" s="35" t="s">
        <v>35</v>
      </c>
      <c r="E221" s="51">
        <v>0</v>
      </c>
      <c r="F221" s="37">
        <f t="shared" si="9"/>
        <v>35744.519999999997</v>
      </c>
      <c r="G221" s="38"/>
      <c r="H221" s="39">
        <f t="shared" si="10"/>
        <v>0</v>
      </c>
      <c r="I221" s="38">
        <f t="shared" si="11"/>
        <v>0</v>
      </c>
    </row>
    <row r="222" spans="3:9" x14ac:dyDescent="0.3">
      <c r="C222" s="1" t="s">
        <v>270</v>
      </c>
      <c r="D222" s="35" t="s">
        <v>35</v>
      </c>
      <c r="E222" s="51">
        <v>0</v>
      </c>
      <c r="F222" s="37">
        <f t="shared" si="9"/>
        <v>35744.519999999997</v>
      </c>
      <c r="G222" s="38"/>
      <c r="H222" s="39">
        <f t="shared" si="10"/>
        <v>0</v>
      </c>
      <c r="I222" s="38">
        <f t="shared" si="11"/>
        <v>0</v>
      </c>
    </row>
    <row r="223" spans="3:9" x14ac:dyDescent="0.3">
      <c r="C223" s="1" t="s">
        <v>271</v>
      </c>
      <c r="D223" s="35" t="s">
        <v>35</v>
      </c>
      <c r="E223" s="51">
        <v>0</v>
      </c>
      <c r="F223" s="37">
        <f t="shared" si="9"/>
        <v>35744.519999999997</v>
      </c>
      <c r="G223" s="38"/>
      <c r="H223" s="39">
        <f t="shared" si="10"/>
        <v>0</v>
      </c>
      <c r="I223" s="38">
        <f t="shared" si="11"/>
        <v>0</v>
      </c>
    </row>
    <row r="224" spans="3:9" x14ac:dyDescent="0.3">
      <c r="C224" s="1" t="s">
        <v>272</v>
      </c>
      <c r="D224" s="35" t="s">
        <v>35</v>
      </c>
      <c r="E224" s="51">
        <v>0</v>
      </c>
      <c r="F224" s="37">
        <f t="shared" si="9"/>
        <v>35744.519999999997</v>
      </c>
      <c r="G224" s="38"/>
      <c r="H224" s="39">
        <f t="shared" si="10"/>
        <v>0</v>
      </c>
      <c r="I224" s="38">
        <f t="shared" si="11"/>
        <v>0</v>
      </c>
    </row>
    <row r="225" spans="3:9" x14ac:dyDescent="0.3">
      <c r="C225" s="1" t="s">
        <v>273</v>
      </c>
      <c r="D225" s="35" t="s">
        <v>35</v>
      </c>
      <c r="E225" s="51">
        <v>0</v>
      </c>
      <c r="F225" s="37">
        <f t="shared" si="9"/>
        <v>35744.519999999997</v>
      </c>
      <c r="G225" s="38"/>
      <c r="H225" s="39">
        <f t="shared" si="10"/>
        <v>0</v>
      </c>
      <c r="I225" s="38">
        <f t="shared" si="11"/>
        <v>0</v>
      </c>
    </row>
    <row r="226" spans="3:9" x14ac:dyDescent="0.3">
      <c r="C226" s="1" t="s">
        <v>274</v>
      </c>
      <c r="D226" s="35" t="s">
        <v>35</v>
      </c>
      <c r="E226" s="51">
        <v>0</v>
      </c>
      <c r="F226" s="37">
        <f t="shared" si="9"/>
        <v>35744.519999999997</v>
      </c>
      <c r="G226" s="38"/>
      <c r="H226" s="39">
        <f t="shared" si="10"/>
        <v>0</v>
      </c>
      <c r="I226" s="38">
        <f t="shared" si="11"/>
        <v>0</v>
      </c>
    </row>
    <row r="227" spans="3:9" x14ac:dyDescent="0.3">
      <c r="C227" s="1" t="s">
        <v>275</v>
      </c>
      <c r="D227" s="35" t="s">
        <v>35</v>
      </c>
      <c r="E227" s="51">
        <v>0</v>
      </c>
      <c r="F227" s="37">
        <f t="shared" si="9"/>
        <v>35744.519999999997</v>
      </c>
      <c r="G227" s="38"/>
      <c r="H227" s="39">
        <f t="shared" si="10"/>
        <v>0</v>
      </c>
      <c r="I227" s="38">
        <f t="shared" si="11"/>
        <v>0</v>
      </c>
    </row>
    <row r="228" spans="3:9" x14ac:dyDescent="0.3">
      <c r="C228" s="1" t="s">
        <v>276</v>
      </c>
      <c r="D228" s="35" t="s">
        <v>35</v>
      </c>
      <c r="E228" s="51">
        <v>0</v>
      </c>
      <c r="F228" s="37">
        <f t="shared" si="9"/>
        <v>35744.519999999997</v>
      </c>
      <c r="G228" s="38"/>
      <c r="H228" s="39">
        <f t="shared" si="10"/>
        <v>0</v>
      </c>
      <c r="I228" s="38">
        <f t="shared" si="11"/>
        <v>0</v>
      </c>
    </row>
    <row r="229" spans="3:9" x14ac:dyDescent="0.3">
      <c r="C229" s="1" t="s">
        <v>277</v>
      </c>
      <c r="D229" s="35" t="s">
        <v>35</v>
      </c>
      <c r="E229" s="51">
        <v>0</v>
      </c>
      <c r="F229" s="37">
        <f t="shared" si="9"/>
        <v>35744.519999999997</v>
      </c>
      <c r="G229" s="38"/>
      <c r="H229" s="39">
        <f t="shared" si="10"/>
        <v>0</v>
      </c>
      <c r="I229" s="38">
        <f t="shared" si="11"/>
        <v>0</v>
      </c>
    </row>
    <row r="230" spans="3:9" x14ac:dyDescent="0.3">
      <c r="C230" s="1" t="s">
        <v>278</v>
      </c>
      <c r="D230" s="35" t="s">
        <v>35</v>
      </c>
      <c r="E230" s="51">
        <v>0</v>
      </c>
      <c r="F230" s="37">
        <f t="shared" si="9"/>
        <v>35744.519999999997</v>
      </c>
      <c r="G230" s="38"/>
      <c r="H230" s="39">
        <f t="shared" si="10"/>
        <v>0</v>
      </c>
      <c r="I230" s="38">
        <f t="shared" si="11"/>
        <v>0</v>
      </c>
    </row>
    <row r="231" spans="3:9" x14ac:dyDescent="0.3">
      <c r="C231" s="1" t="s">
        <v>279</v>
      </c>
      <c r="D231" s="35" t="s">
        <v>35</v>
      </c>
      <c r="E231" s="51">
        <v>0</v>
      </c>
      <c r="F231" s="37">
        <f t="shared" si="9"/>
        <v>35744.519999999997</v>
      </c>
      <c r="G231" s="38"/>
      <c r="H231" s="39">
        <f t="shared" si="10"/>
        <v>0</v>
      </c>
      <c r="I231" s="38">
        <f t="shared" si="11"/>
        <v>0</v>
      </c>
    </row>
    <row r="232" spans="3:9" x14ac:dyDescent="0.3">
      <c r="C232" s="1" t="s">
        <v>280</v>
      </c>
      <c r="D232" s="35" t="s">
        <v>35</v>
      </c>
      <c r="E232" s="51">
        <v>0</v>
      </c>
      <c r="F232" s="37">
        <f t="shared" si="9"/>
        <v>35744.519999999997</v>
      </c>
      <c r="G232" s="38"/>
      <c r="H232" s="39">
        <f t="shared" si="10"/>
        <v>0</v>
      </c>
      <c r="I232" s="38">
        <f t="shared" si="11"/>
        <v>0</v>
      </c>
    </row>
    <row r="233" spans="3:9" x14ac:dyDescent="0.3">
      <c r="C233" s="1" t="s">
        <v>281</v>
      </c>
      <c r="D233" s="35" t="s">
        <v>35</v>
      </c>
      <c r="E233" s="51">
        <v>0</v>
      </c>
      <c r="F233" s="37">
        <f t="shared" si="9"/>
        <v>35744.519999999997</v>
      </c>
      <c r="G233" s="38"/>
      <c r="H233" s="39">
        <f t="shared" si="10"/>
        <v>0</v>
      </c>
      <c r="I233" s="38">
        <f t="shared" si="11"/>
        <v>0</v>
      </c>
    </row>
    <row r="234" spans="3:9" x14ac:dyDescent="0.3">
      <c r="C234" s="1" t="s">
        <v>282</v>
      </c>
      <c r="D234" s="35" t="s">
        <v>35</v>
      </c>
      <c r="E234" s="51">
        <v>0</v>
      </c>
      <c r="F234" s="37">
        <f t="shared" si="9"/>
        <v>35744.519999999997</v>
      </c>
      <c r="G234" s="38"/>
      <c r="H234" s="39">
        <f t="shared" si="10"/>
        <v>0</v>
      </c>
      <c r="I234" s="38">
        <f t="shared" si="11"/>
        <v>0</v>
      </c>
    </row>
    <row r="235" spans="3:9" x14ac:dyDescent="0.3">
      <c r="C235" s="1" t="s">
        <v>283</v>
      </c>
      <c r="D235" s="35" t="s">
        <v>35</v>
      </c>
      <c r="E235" s="51">
        <v>0</v>
      </c>
      <c r="F235" s="37">
        <f t="shared" si="9"/>
        <v>35744.519999999997</v>
      </c>
      <c r="G235" s="38"/>
      <c r="H235" s="39">
        <f t="shared" si="10"/>
        <v>0</v>
      </c>
      <c r="I235" s="38">
        <f t="shared" si="11"/>
        <v>0</v>
      </c>
    </row>
    <row r="236" spans="3:9" x14ac:dyDescent="0.3">
      <c r="C236" s="1" t="s">
        <v>284</v>
      </c>
      <c r="D236" s="35" t="s">
        <v>35</v>
      </c>
      <c r="E236" s="51">
        <v>0</v>
      </c>
      <c r="F236" s="37">
        <f t="shared" si="9"/>
        <v>35744.519999999997</v>
      </c>
      <c r="G236" s="38"/>
      <c r="H236" s="39">
        <f t="shared" si="10"/>
        <v>0</v>
      </c>
      <c r="I236" s="38">
        <f t="shared" si="11"/>
        <v>0</v>
      </c>
    </row>
    <row r="237" spans="3:9" x14ac:dyDescent="0.3">
      <c r="C237" s="1" t="s">
        <v>285</v>
      </c>
      <c r="D237" s="35" t="s">
        <v>35</v>
      </c>
      <c r="E237" s="51">
        <v>0</v>
      </c>
      <c r="F237" s="37">
        <f t="shared" si="9"/>
        <v>35744.519999999997</v>
      </c>
      <c r="G237" s="38"/>
      <c r="H237" s="39">
        <f t="shared" si="10"/>
        <v>0</v>
      </c>
      <c r="I237" s="38">
        <f t="shared" si="11"/>
        <v>0</v>
      </c>
    </row>
    <row r="238" spans="3:9" x14ac:dyDescent="0.3">
      <c r="C238" s="1" t="s">
        <v>286</v>
      </c>
      <c r="D238" s="35" t="s">
        <v>35</v>
      </c>
      <c r="E238" s="51">
        <v>0</v>
      </c>
      <c r="F238" s="37">
        <f t="shared" si="9"/>
        <v>35744.519999999997</v>
      </c>
      <c r="G238" s="38"/>
      <c r="H238" s="39">
        <f t="shared" si="10"/>
        <v>0</v>
      </c>
      <c r="I238" s="38">
        <f t="shared" si="11"/>
        <v>0</v>
      </c>
    </row>
    <row r="239" spans="3:9" x14ac:dyDescent="0.3">
      <c r="C239" s="1" t="s">
        <v>287</v>
      </c>
      <c r="D239" s="35" t="s">
        <v>35</v>
      </c>
      <c r="E239" s="51">
        <v>0</v>
      </c>
      <c r="F239" s="37">
        <f t="shared" si="9"/>
        <v>35744.519999999997</v>
      </c>
      <c r="G239" s="38"/>
      <c r="H239" s="39">
        <f t="shared" si="10"/>
        <v>0</v>
      </c>
      <c r="I239" s="38">
        <f t="shared" si="11"/>
        <v>0</v>
      </c>
    </row>
    <row r="240" spans="3:9" x14ac:dyDescent="0.3">
      <c r="C240" s="1" t="s">
        <v>288</v>
      </c>
      <c r="D240" s="35" t="s">
        <v>35</v>
      </c>
      <c r="E240" s="51">
        <v>0</v>
      </c>
      <c r="F240" s="37">
        <f t="shared" si="9"/>
        <v>35744.519999999997</v>
      </c>
      <c r="G240" s="38"/>
      <c r="H240" s="39">
        <f t="shared" si="10"/>
        <v>0</v>
      </c>
      <c r="I240" s="38">
        <f t="shared" si="11"/>
        <v>0</v>
      </c>
    </row>
    <row r="241" spans="3:9" x14ac:dyDescent="0.3">
      <c r="C241" s="1" t="s">
        <v>289</v>
      </c>
      <c r="D241" s="35" t="s">
        <v>35</v>
      </c>
      <c r="E241" s="51">
        <v>0</v>
      </c>
      <c r="F241" s="37">
        <f t="shared" si="9"/>
        <v>35744.519999999997</v>
      </c>
      <c r="G241" s="38"/>
      <c r="H241" s="39">
        <f t="shared" si="10"/>
        <v>0</v>
      </c>
      <c r="I241" s="38">
        <f t="shared" si="11"/>
        <v>0</v>
      </c>
    </row>
    <row r="242" spans="3:9" x14ac:dyDescent="0.3">
      <c r="C242" s="1" t="s">
        <v>290</v>
      </c>
      <c r="D242" s="35" t="s">
        <v>35</v>
      </c>
      <c r="E242" s="51">
        <v>0</v>
      </c>
      <c r="F242" s="37">
        <f t="shared" si="9"/>
        <v>35744.519999999997</v>
      </c>
      <c r="G242" s="38"/>
      <c r="H242" s="39">
        <f t="shared" si="10"/>
        <v>0</v>
      </c>
      <c r="I242" s="38">
        <f t="shared" si="11"/>
        <v>0</v>
      </c>
    </row>
    <row r="243" spans="3:9" x14ac:dyDescent="0.3">
      <c r="C243" s="1" t="s">
        <v>291</v>
      </c>
      <c r="D243" s="35" t="s">
        <v>35</v>
      </c>
      <c r="E243" s="51">
        <v>0</v>
      </c>
      <c r="F243" s="37">
        <f t="shared" si="9"/>
        <v>35744.519999999997</v>
      </c>
      <c r="G243" s="38"/>
      <c r="H243" s="39">
        <f t="shared" si="10"/>
        <v>0</v>
      </c>
      <c r="I243" s="38">
        <f t="shared" si="11"/>
        <v>0</v>
      </c>
    </row>
    <row r="244" spans="3:9" x14ac:dyDescent="0.3">
      <c r="C244" s="1" t="s">
        <v>292</v>
      </c>
      <c r="D244" s="35" t="s">
        <v>35</v>
      </c>
      <c r="E244" s="51">
        <v>0</v>
      </c>
      <c r="F244" s="37">
        <f t="shared" si="9"/>
        <v>35744.519999999997</v>
      </c>
      <c r="G244" s="38"/>
      <c r="H244" s="39">
        <f t="shared" si="10"/>
        <v>0</v>
      </c>
      <c r="I244" s="38">
        <f t="shared" si="11"/>
        <v>0</v>
      </c>
    </row>
    <row r="245" spans="3:9" x14ac:dyDescent="0.3">
      <c r="C245" s="1" t="s">
        <v>293</v>
      </c>
      <c r="D245" s="35" t="s">
        <v>35</v>
      </c>
      <c r="E245" s="51">
        <v>0</v>
      </c>
      <c r="F245" s="37">
        <f t="shared" si="9"/>
        <v>35744.519999999997</v>
      </c>
      <c r="G245" s="38"/>
      <c r="H245" s="39">
        <f t="shared" si="10"/>
        <v>0</v>
      </c>
      <c r="I245" s="38">
        <f t="shared" si="11"/>
        <v>0</v>
      </c>
    </row>
    <row r="246" spans="3:9" x14ac:dyDescent="0.3">
      <c r="C246" s="1" t="s">
        <v>294</v>
      </c>
      <c r="D246" s="35" t="s">
        <v>35</v>
      </c>
      <c r="E246" s="51">
        <v>0</v>
      </c>
      <c r="F246" s="37">
        <f t="shared" si="9"/>
        <v>35744.519999999997</v>
      </c>
      <c r="G246" s="38"/>
      <c r="H246" s="39">
        <f t="shared" si="10"/>
        <v>0</v>
      </c>
      <c r="I246" s="38">
        <f t="shared" si="11"/>
        <v>0</v>
      </c>
    </row>
    <row r="247" spans="3:9" x14ac:dyDescent="0.3">
      <c r="C247" s="1" t="s">
        <v>295</v>
      </c>
      <c r="D247" s="35" t="s">
        <v>35</v>
      </c>
      <c r="E247" s="51">
        <v>0</v>
      </c>
      <c r="F247" s="37">
        <f t="shared" si="9"/>
        <v>35744.519999999997</v>
      </c>
      <c r="G247" s="38"/>
      <c r="H247" s="39">
        <f t="shared" si="10"/>
        <v>0</v>
      </c>
      <c r="I247" s="38">
        <f t="shared" si="11"/>
        <v>0</v>
      </c>
    </row>
    <row r="248" spans="3:9" x14ac:dyDescent="0.3">
      <c r="C248" s="1" t="s">
        <v>296</v>
      </c>
      <c r="D248" s="35" t="s">
        <v>35</v>
      </c>
      <c r="E248" s="51">
        <v>0</v>
      </c>
      <c r="F248" s="37">
        <f t="shared" si="9"/>
        <v>35744.519999999997</v>
      </c>
      <c r="G248" s="38"/>
      <c r="H248" s="39">
        <f t="shared" si="10"/>
        <v>0</v>
      </c>
      <c r="I248" s="38">
        <f t="shared" si="11"/>
        <v>0</v>
      </c>
    </row>
    <row r="249" spans="3:9" x14ac:dyDescent="0.3">
      <c r="C249" s="1" t="s">
        <v>297</v>
      </c>
      <c r="D249" s="35" t="s">
        <v>35</v>
      </c>
      <c r="E249" s="51">
        <v>0</v>
      </c>
      <c r="F249" s="37">
        <f t="shared" si="9"/>
        <v>35744.519999999997</v>
      </c>
      <c r="G249" s="38"/>
      <c r="H249" s="39">
        <f t="shared" si="10"/>
        <v>0</v>
      </c>
      <c r="I249" s="38">
        <f t="shared" si="11"/>
        <v>0</v>
      </c>
    </row>
    <row r="250" spans="3:9" x14ac:dyDescent="0.3">
      <c r="C250" s="1" t="s">
        <v>298</v>
      </c>
      <c r="D250" s="35" t="s">
        <v>35</v>
      </c>
      <c r="E250" s="51">
        <v>0</v>
      </c>
      <c r="F250" s="37">
        <f t="shared" si="9"/>
        <v>35744.519999999997</v>
      </c>
      <c r="G250" s="38"/>
      <c r="H250" s="39">
        <f t="shared" si="10"/>
        <v>0</v>
      </c>
      <c r="I250" s="38">
        <f t="shared" si="11"/>
        <v>0</v>
      </c>
    </row>
    <row r="251" spans="3:9" x14ac:dyDescent="0.3">
      <c r="C251" s="1" t="s">
        <v>299</v>
      </c>
      <c r="D251" s="35" t="s">
        <v>35</v>
      </c>
      <c r="E251" s="51">
        <v>0</v>
      </c>
      <c r="F251" s="37">
        <f t="shared" si="9"/>
        <v>35744.519999999997</v>
      </c>
      <c r="G251" s="38"/>
      <c r="H251" s="39">
        <f t="shared" si="10"/>
        <v>0</v>
      </c>
      <c r="I251" s="38">
        <f t="shared" si="11"/>
        <v>0</v>
      </c>
    </row>
    <row r="252" spans="3:9" x14ac:dyDescent="0.3">
      <c r="C252" s="1" t="s">
        <v>300</v>
      </c>
      <c r="D252" s="35" t="s">
        <v>35</v>
      </c>
      <c r="E252" s="51">
        <v>0</v>
      </c>
      <c r="F252" s="37">
        <f t="shared" si="9"/>
        <v>35744.519999999997</v>
      </c>
      <c r="G252" s="38"/>
      <c r="H252" s="39">
        <f t="shared" si="10"/>
        <v>0</v>
      </c>
      <c r="I252" s="38">
        <f t="shared" si="11"/>
        <v>0</v>
      </c>
    </row>
    <row r="253" spans="3:9" x14ac:dyDescent="0.3">
      <c r="C253" s="1" t="s">
        <v>301</v>
      </c>
      <c r="D253" s="35" t="s">
        <v>35</v>
      </c>
      <c r="E253" s="51">
        <v>0</v>
      </c>
      <c r="F253" s="37">
        <f t="shared" si="9"/>
        <v>35744.519999999997</v>
      </c>
      <c r="G253" s="38"/>
      <c r="H253" s="39">
        <f t="shared" si="10"/>
        <v>0</v>
      </c>
      <c r="I253" s="38">
        <f t="shared" si="11"/>
        <v>0</v>
      </c>
    </row>
    <row r="254" spans="3:9" x14ac:dyDescent="0.3">
      <c r="C254" s="1" t="s">
        <v>302</v>
      </c>
      <c r="D254" s="35" t="s">
        <v>35</v>
      </c>
      <c r="E254" s="51">
        <v>0</v>
      </c>
      <c r="F254" s="37">
        <f t="shared" si="9"/>
        <v>35744.519999999997</v>
      </c>
      <c r="G254" s="38"/>
      <c r="H254" s="39">
        <f t="shared" si="10"/>
        <v>0</v>
      </c>
      <c r="I254" s="38">
        <f t="shared" si="11"/>
        <v>0</v>
      </c>
    </row>
    <row r="255" spans="3:9" x14ac:dyDescent="0.3">
      <c r="C255" s="1" t="s">
        <v>303</v>
      </c>
      <c r="D255" s="35" t="s">
        <v>35</v>
      </c>
      <c r="E255" s="51">
        <v>0</v>
      </c>
      <c r="F255" s="37">
        <f t="shared" si="9"/>
        <v>35744.519999999997</v>
      </c>
      <c r="G255" s="38"/>
      <c r="H255" s="39">
        <f t="shared" si="10"/>
        <v>0</v>
      </c>
      <c r="I255" s="38">
        <f t="shared" si="11"/>
        <v>0</v>
      </c>
    </row>
    <row r="256" spans="3:9" x14ac:dyDescent="0.3">
      <c r="C256" s="1" t="s">
        <v>304</v>
      </c>
      <c r="D256" s="35" t="s">
        <v>35</v>
      </c>
      <c r="E256" s="51">
        <v>0</v>
      </c>
      <c r="F256" s="37">
        <f t="shared" si="9"/>
        <v>35744.519999999997</v>
      </c>
      <c r="G256" s="38"/>
      <c r="H256" s="39">
        <f t="shared" si="10"/>
        <v>0</v>
      </c>
      <c r="I256" s="38">
        <f t="shared" si="11"/>
        <v>0</v>
      </c>
    </row>
    <row r="257" spans="3:9" x14ac:dyDescent="0.3">
      <c r="C257" s="1" t="s">
        <v>305</v>
      </c>
      <c r="D257" s="35" t="s">
        <v>35</v>
      </c>
      <c r="E257" s="51">
        <v>0</v>
      </c>
      <c r="F257" s="37">
        <f t="shared" si="9"/>
        <v>35744.519999999997</v>
      </c>
      <c r="G257" s="38"/>
      <c r="H257" s="39">
        <f t="shared" si="10"/>
        <v>0</v>
      </c>
      <c r="I257" s="38">
        <f t="shared" si="11"/>
        <v>0</v>
      </c>
    </row>
    <row r="258" spans="3:9" x14ac:dyDescent="0.3">
      <c r="C258" s="1" t="s">
        <v>306</v>
      </c>
      <c r="D258" s="35" t="s">
        <v>35</v>
      </c>
      <c r="E258" s="51">
        <v>0</v>
      </c>
      <c r="F258" s="37">
        <f t="shared" si="9"/>
        <v>35744.519999999997</v>
      </c>
      <c r="G258" s="38"/>
      <c r="H258" s="39">
        <f t="shared" si="10"/>
        <v>0</v>
      </c>
      <c r="I258" s="38">
        <f t="shared" si="11"/>
        <v>0</v>
      </c>
    </row>
    <row r="259" spans="3:9" x14ac:dyDescent="0.3">
      <c r="C259" s="1" t="s">
        <v>307</v>
      </c>
      <c r="D259" s="35" t="s">
        <v>35</v>
      </c>
      <c r="E259" s="51">
        <v>0</v>
      </c>
      <c r="F259" s="37">
        <f t="shared" si="9"/>
        <v>35744.519999999997</v>
      </c>
      <c r="G259" s="38"/>
      <c r="H259" s="39">
        <f t="shared" si="10"/>
        <v>0</v>
      </c>
      <c r="I259" s="38">
        <f t="shared" si="11"/>
        <v>0</v>
      </c>
    </row>
    <row r="260" spans="3:9" x14ac:dyDescent="0.3">
      <c r="C260" s="1" t="s">
        <v>308</v>
      </c>
      <c r="D260" s="35" t="s">
        <v>35</v>
      </c>
      <c r="E260" s="51">
        <v>0</v>
      </c>
      <c r="F260" s="37">
        <f t="shared" si="9"/>
        <v>35744.519999999997</v>
      </c>
      <c r="G260" s="38"/>
      <c r="H260" s="39">
        <f t="shared" si="10"/>
        <v>0</v>
      </c>
      <c r="I260" s="38">
        <f t="shared" si="11"/>
        <v>0</v>
      </c>
    </row>
    <row r="261" spans="3:9" x14ac:dyDescent="0.3">
      <c r="C261" s="1" t="s">
        <v>309</v>
      </c>
      <c r="D261" s="35" t="s">
        <v>35</v>
      </c>
      <c r="E261" s="51">
        <v>0</v>
      </c>
      <c r="F261" s="37">
        <f t="shared" si="9"/>
        <v>35744.519999999997</v>
      </c>
      <c r="G261" s="38"/>
      <c r="H261" s="39">
        <f t="shared" si="10"/>
        <v>0</v>
      </c>
      <c r="I261" s="38">
        <f t="shared" si="11"/>
        <v>0</v>
      </c>
    </row>
    <row r="262" spans="3:9" x14ac:dyDescent="0.3">
      <c r="C262" s="1" t="s">
        <v>310</v>
      </c>
      <c r="D262" s="35" t="s">
        <v>35</v>
      </c>
      <c r="E262" s="51">
        <v>0</v>
      </c>
      <c r="F262" s="37">
        <f t="shared" si="9"/>
        <v>35744.519999999997</v>
      </c>
      <c r="G262" s="38"/>
      <c r="H262" s="39">
        <f t="shared" si="10"/>
        <v>0</v>
      </c>
      <c r="I262" s="38">
        <f t="shared" si="11"/>
        <v>0</v>
      </c>
    </row>
    <row r="263" spans="3:9" x14ac:dyDescent="0.3">
      <c r="C263" s="1" t="s">
        <v>311</v>
      </c>
      <c r="D263" s="35" t="s">
        <v>35</v>
      </c>
      <c r="E263" s="51">
        <v>0</v>
      </c>
      <c r="F263" s="37">
        <f t="shared" si="9"/>
        <v>35744.519999999997</v>
      </c>
      <c r="G263" s="38"/>
      <c r="H263" s="39">
        <f t="shared" si="10"/>
        <v>0</v>
      </c>
      <c r="I263" s="38">
        <f t="shared" si="11"/>
        <v>0</v>
      </c>
    </row>
    <row r="264" spans="3:9" x14ac:dyDescent="0.3">
      <c r="C264" s="1" t="s">
        <v>312</v>
      </c>
      <c r="D264" s="35" t="s">
        <v>35</v>
      </c>
      <c r="E264" s="51">
        <v>0</v>
      </c>
      <c r="F264" s="37">
        <f t="shared" si="9"/>
        <v>35744.519999999997</v>
      </c>
      <c r="G264" s="38"/>
      <c r="H264" s="39">
        <f t="shared" si="10"/>
        <v>0</v>
      </c>
      <c r="I264" s="38">
        <f t="shared" si="11"/>
        <v>0</v>
      </c>
    </row>
    <row r="265" spans="3:9" x14ac:dyDescent="0.3">
      <c r="C265" s="1" t="s">
        <v>313</v>
      </c>
      <c r="D265" s="35" t="s">
        <v>35</v>
      </c>
      <c r="E265" s="51">
        <v>0</v>
      </c>
      <c r="F265" s="37">
        <f t="shared" si="9"/>
        <v>35744.519999999997</v>
      </c>
      <c r="G265" s="38"/>
      <c r="H265" s="39">
        <f t="shared" si="10"/>
        <v>0</v>
      </c>
      <c r="I265" s="38">
        <f t="shared" si="11"/>
        <v>0</v>
      </c>
    </row>
  </sheetData>
  <sheetProtection algorithmName="SHA-512" hashValue="HiY2MfojPXWditTdT3y3oXFZ6GahYDVyxJ4/6bfcqSRPq/w3eG8qf//axBmz5glht91b4EM2Dsvu1GNwUDcPVQ==" saltValue="7zExo3gUP3pBQCdnwPKkt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1" t="s">
        <v>32</v>
      </c>
    </row>
    <row r="3" spans="2:2" ht="15" thickBot="1" x14ac:dyDescent="0.35">
      <c r="B3" s="1" t="s">
        <v>33</v>
      </c>
    </row>
  </sheetData>
  <pageMargins left="0.7" right="0.7" top="0.75" bottom="0.75" header="0.3" footer="0.3"/>
  <pageSetup paperSize="9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ECONOMICA LOTE 5</vt:lpstr>
      <vt:lpstr>CERTO_G</vt:lpstr>
      <vt:lpstr>CERTO_I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2024-12-05T17:25:17Z</dcterms:created>
  <dcterms:modified xsi:type="dcterms:W3CDTF">2025-05-07T12:17:57Z</dcterms:modified>
  <cp:category/>
  <cp:contentStatus/>
</cp:coreProperties>
</file>