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CERTO\"/>
    </mc:Choice>
  </mc:AlternateContent>
  <xr:revisionPtr revIDLastSave="0" documentId="13_ncr:1_{8633F9F0-F921-45B2-ABF1-01A1E37A2D0B}" xr6:coauthVersionLast="47" xr6:coauthVersionMax="47" xr10:uidLastSave="{00000000-0000-0000-0000-000000000000}"/>
  <bookViews>
    <workbookView xWindow="-118" yWindow="-118" windowWidth="25370" windowHeight="13667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CERTO!$A$11:$I$239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9" i="1"/>
  <c r="I20" i="1"/>
  <c r="I21" i="1"/>
  <c r="I22" i="1"/>
  <c r="I23" i="1"/>
  <c r="I24" i="1"/>
  <c r="I25" i="1"/>
  <c r="I26" i="1"/>
  <c r="I27" i="1"/>
  <c r="I29" i="1"/>
  <c r="I30" i="1"/>
  <c r="I31" i="1"/>
  <c r="I32" i="1"/>
  <c r="I33" i="1"/>
  <c r="I35" i="1"/>
  <c r="I36" i="1"/>
  <c r="I37" i="1"/>
  <c r="I38" i="1"/>
  <c r="I39" i="1"/>
  <c r="I41" i="1"/>
  <c r="I42" i="1"/>
  <c r="I43" i="1"/>
  <c r="I44" i="1"/>
  <c r="I45" i="1"/>
  <c r="I47" i="1"/>
  <c r="I48" i="1"/>
  <c r="I49" i="1"/>
  <c r="I50" i="1"/>
  <c r="I51" i="1"/>
  <c r="I53" i="1"/>
  <c r="I54" i="1"/>
  <c r="I55" i="1"/>
  <c r="I56" i="1"/>
  <c r="I58" i="1"/>
  <c r="I59" i="1"/>
  <c r="I60" i="1"/>
  <c r="I62" i="1"/>
  <c r="I63" i="1"/>
  <c r="I64" i="1"/>
  <c r="I68" i="1"/>
  <c r="I69" i="1"/>
  <c r="I70" i="1"/>
  <c r="I71" i="1"/>
  <c r="I72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6" i="1"/>
  <c r="I97" i="1"/>
  <c r="I98" i="1"/>
  <c r="I99" i="1"/>
  <c r="I100" i="1"/>
  <c r="I101" i="1"/>
  <c r="I102" i="1"/>
  <c r="I105" i="1"/>
  <c r="I106" i="1"/>
  <c r="I107" i="1"/>
  <c r="I108" i="1"/>
  <c r="I109" i="1"/>
  <c r="I110" i="1"/>
  <c r="I111" i="1"/>
  <c r="I112" i="1"/>
  <c r="I113" i="1"/>
  <c r="I115" i="1"/>
  <c r="I116" i="1"/>
  <c r="I118" i="1"/>
  <c r="I119" i="1"/>
  <c r="I120" i="1"/>
  <c r="I121" i="1"/>
  <c r="I123" i="1"/>
  <c r="I124" i="1"/>
  <c r="I125" i="1"/>
  <c r="I126" i="1"/>
  <c r="I127" i="1"/>
  <c r="I128" i="1"/>
  <c r="I130" i="1"/>
  <c r="I131" i="1"/>
  <c r="I132" i="1"/>
  <c r="I133" i="1"/>
  <c r="I134" i="1"/>
  <c r="I136" i="1"/>
  <c r="I137" i="1"/>
  <c r="I139" i="1"/>
  <c r="I140" i="1"/>
  <c r="I141" i="1"/>
  <c r="I142" i="1"/>
  <c r="I145" i="1"/>
  <c r="I146" i="1"/>
  <c r="I148" i="1"/>
  <c r="I150" i="1"/>
  <c r="I151" i="1"/>
  <c r="I152" i="1"/>
  <c r="I153" i="1"/>
  <c r="I155" i="1"/>
  <c r="I156" i="1"/>
  <c r="I158" i="1"/>
  <c r="I159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5" i="1"/>
  <c r="I176" i="1"/>
  <c r="I177" i="1"/>
  <c r="I178" i="1"/>
  <c r="I179" i="1"/>
  <c r="I180" i="1"/>
  <c r="I173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6" i="1"/>
  <c r="I197" i="1"/>
  <c r="I198" i="1"/>
  <c r="I199" i="1"/>
  <c r="I200" i="1"/>
  <c r="I202" i="1"/>
  <c r="I203" i="1"/>
  <c r="I204" i="1"/>
  <c r="I206" i="1"/>
  <c r="I207" i="1"/>
  <c r="I209" i="1"/>
  <c r="I210" i="1"/>
  <c r="I211" i="1"/>
  <c r="I212" i="1"/>
  <c r="I213" i="1"/>
  <c r="I214" i="1"/>
  <c r="I215" i="1"/>
  <c r="I216" i="1"/>
  <c r="I217" i="1"/>
  <c r="I219" i="1"/>
  <c r="I220" i="1"/>
  <c r="I222" i="1"/>
  <c r="I223" i="1"/>
  <c r="I225" i="1"/>
  <c r="I226" i="1"/>
  <c r="I227" i="1"/>
  <c r="I229" i="1"/>
  <c r="I230" i="1"/>
  <c r="I231" i="1"/>
  <c r="I232" i="1"/>
  <c r="I233" i="1"/>
  <c r="I234" i="1"/>
  <c r="I235" i="1"/>
  <c r="I237" i="1"/>
  <c r="I239" i="1"/>
  <c r="G15" i="1"/>
  <c r="G16" i="1"/>
  <c r="G17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5" i="1"/>
  <c r="G36" i="1"/>
  <c r="G37" i="1"/>
  <c r="G38" i="1"/>
  <c r="G39" i="1"/>
  <c r="G41" i="1"/>
  <c r="G42" i="1"/>
  <c r="G43" i="1"/>
  <c r="G44" i="1"/>
  <c r="G45" i="1"/>
  <c r="G47" i="1"/>
  <c r="G48" i="1"/>
  <c r="G49" i="1"/>
  <c r="G50" i="1"/>
  <c r="G51" i="1"/>
  <c r="G53" i="1"/>
  <c r="G54" i="1"/>
  <c r="G55" i="1"/>
  <c r="G56" i="1"/>
  <c r="G58" i="1"/>
  <c r="G59" i="1"/>
  <c r="G60" i="1"/>
  <c r="G62" i="1"/>
  <c r="G63" i="1"/>
  <c r="G64" i="1"/>
  <c r="G68" i="1"/>
  <c r="G69" i="1"/>
  <c r="G70" i="1"/>
  <c r="G71" i="1"/>
  <c r="G72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98" i="1"/>
  <c r="G99" i="1"/>
  <c r="G100" i="1"/>
  <c r="G101" i="1"/>
  <c r="G102" i="1"/>
  <c r="G105" i="1"/>
  <c r="G106" i="1"/>
  <c r="G107" i="1"/>
  <c r="G108" i="1"/>
  <c r="G109" i="1"/>
  <c r="G110" i="1"/>
  <c r="G111" i="1"/>
  <c r="G112" i="1"/>
  <c r="G113" i="1"/>
  <c r="G115" i="1"/>
  <c r="G116" i="1"/>
  <c r="G118" i="1"/>
  <c r="G119" i="1"/>
  <c r="G120" i="1"/>
  <c r="G121" i="1"/>
  <c r="G123" i="1"/>
  <c r="G124" i="1"/>
  <c r="G125" i="1"/>
  <c r="G126" i="1"/>
  <c r="G127" i="1"/>
  <c r="G128" i="1"/>
  <c r="G130" i="1"/>
  <c r="G131" i="1"/>
  <c r="G132" i="1"/>
  <c r="G133" i="1"/>
  <c r="G134" i="1"/>
  <c r="G136" i="1"/>
  <c r="G137" i="1"/>
  <c r="G139" i="1"/>
  <c r="G140" i="1"/>
  <c r="G141" i="1"/>
  <c r="G142" i="1"/>
  <c r="G145" i="1"/>
  <c r="G146" i="1"/>
  <c r="G148" i="1"/>
  <c r="G150" i="1"/>
  <c r="G151" i="1"/>
  <c r="G152" i="1"/>
  <c r="G153" i="1"/>
  <c r="G155" i="1"/>
  <c r="G156" i="1"/>
  <c r="G158" i="1"/>
  <c r="G159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5" i="1"/>
  <c r="G176" i="1"/>
  <c r="G177" i="1"/>
  <c r="G178" i="1"/>
  <c r="G179" i="1"/>
  <c r="G180" i="1"/>
  <c r="G173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6" i="1"/>
  <c r="G197" i="1"/>
  <c r="G198" i="1"/>
  <c r="G199" i="1"/>
  <c r="G200" i="1"/>
  <c r="G202" i="1"/>
  <c r="G203" i="1"/>
  <c r="G204" i="1"/>
  <c r="G206" i="1"/>
  <c r="G207" i="1"/>
  <c r="G209" i="1"/>
  <c r="G210" i="1"/>
  <c r="G211" i="1"/>
  <c r="G212" i="1"/>
  <c r="G213" i="1"/>
  <c r="G214" i="1"/>
  <c r="G215" i="1"/>
  <c r="G216" i="1"/>
  <c r="G217" i="1"/>
  <c r="G219" i="1"/>
  <c r="G220" i="1"/>
  <c r="G222" i="1"/>
  <c r="G223" i="1"/>
  <c r="G225" i="1"/>
  <c r="G226" i="1"/>
  <c r="G227" i="1"/>
  <c r="G229" i="1"/>
  <c r="G230" i="1"/>
  <c r="G231" i="1"/>
  <c r="G232" i="1"/>
  <c r="G233" i="1"/>
  <c r="G234" i="1"/>
  <c r="G235" i="1"/>
  <c r="G237" i="1"/>
  <c r="G239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<sst xmlns="http://schemas.openxmlformats.org/spreadsheetml/2006/main" count="718" uniqueCount="525">
  <si>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</si>
  <si>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</si>
  <si>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</si>
  <si>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</si>
  <si>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</si>
  <si>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</si>
  <si>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</si>
  <si>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</si>
  <si>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</si>
  <si>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</si>
  <si>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</si>
  <si>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</si>
  <si>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</si>
  <si>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</si>
  <si>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</si>
  <si>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</si>
  <si>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</si>
  <si>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</si>
  <si>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</si>
  <si>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</si>
  <si>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</si>
  <si>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</si>
  <si>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</si>
  <si>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</si>
  <si>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</si>
  <si>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</si>
  <si>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</si>
  <si>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</si>
  <si>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</si>
  <si>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</si>
  <si>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</si>
  <si>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</si>
  <si>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</si>
  <si>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</si>
  <si>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</si>
  <si>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</si>
  <si>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m</t>
  </si>
  <si>
    <t>0</t>
  </si>
  <si>
    <t>PROYECTO DE INSTALACIÓN DE SISTEMA DE ALMACÉN ROBOTIZADO EN DEPÓSITO DE CANILLEJAS DE METRO DE MADRID</t>
  </si>
  <si>
    <t>09</t>
  </si>
  <si>
    <t>OBRA CIVIL</t>
  </si>
  <si>
    <t>TRA</t>
  </si>
  <si>
    <t>TRABAJOS PREVIOS</t>
  </si>
  <si>
    <t>ECA0010</t>
  </si>
  <si>
    <t>CERRAMIENTO PROVISIONAL DE OBRA PARA INTERIOR DE PLACAS DE CARTÓN-YESO PINTADO EN AZUL</t>
  </si>
  <si>
    <t>NECA0030</t>
  </si>
  <si>
    <t>PANELES DE ALUMINIO 70X100 CM. AVISO OBRA</t>
  </si>
  <si>
    <t>ECA0050</t>
  </si>
  <si>
    <t>VINILO ADHESIVO</t>
  </si>
  <si>
    <t>DES</t>
  </si>
  <si>
    <t>DESMONTAJES Y DEMOLICIONES</t>
  </si>
  <si>
    <t>DESEM001</t>
  </si>
  <si>
    <t>DESMONTAJE DE ESTANTERÍA METÁLICA</t>
  </si>
  <si>
    <t>GPDRT035</t>
  </si>
  <si>
    <t>DEMOLICIÓN DE FALSO TECHO DE PANELES DE FIBRAS MINERALES</t>
  </si>
  <si>
    <t>NED0840</t>
  </si>
  <si>
    <t>DESMONTAJE DE PUERTA METÁLICA</t>
  </si>
  <si>
    <t>DESPV001</t>
  </si>
  <si>
    <t>DESMONTAJE DE PUERTA ENROLLABLE INDUSTRIAL</t>
  </si>
  <si>
    <t>CM1E01DFM140M</t>
  </si>
  <si>
    <t>DEMOLICIÓN MURO BLOQUE HORMIGÓN HUECO E=20 CM. A MANO</t>
  </si>
  <si>
    <t>GPDMC010</t>
  </si>
  <si>
    <t>CORTE DE PAVIMENTO DE HORMIGÓN</t>
  </si>
  <si>
    <t>EL0460TM</t>
  </si>
  <si>
    <t>DEMOLICIÓN DE SOLERA DE HORMIGÓN EN MASA DE HASTA 30 CM.</t>
  </si>
  <si>
    <t>EL0150</t>
  </si>
  <si>
    <t>DEM.COMPLETA ARQUETAS LADRILLO MACIZO A MANO</t>
  </si>
  <si>
    <t>EL0160</t>
  </si>
  <si>
    <t>DEM.SANEAMIENTO ENTERRADO TUBOS HGÓN.D&lt;40 A MANO</t>
  </si>
  <si>
    <t>1.3</t>
  </si>
  <si>
    <t>VAC</t>
  </si>
  <si>
    <t>EXCAVACIONES Y RELLENOS</t>
  </si>
  <si>
    <t>EF0770</t>
  </si>
  <si>
    <t>EXCAVACIÓN MECÁNICA EN DESMONTE O VACIADO</t>
  </si>
  <si>
    <t>EF0780</t>
  </si>
  <si>
    <t>EXCAVACION POZOS Y CIMIENTOS</t>
  </si>
  <si>
    <t>EF0810</t>
  </si>
  <si>
    <t>EXCAVACIÓN ZANJA SANEAMIENTO T.DURO A MANO</t>
  </si>
  <si>
    <t>EF0990</t>
  </si>
  <si>
    <t>RELLENO EN ZANJAS, CIMENTACIONES Y POZOS CON MATERIALES DE LA EXCAVACIÓN</t>
  </si>
  <si>
    <t>GPANE010</t>
  </si>
  <si>
    <t>ENCACHADO DE GRAVA, E=20 CM.</t>
  </si>
  <si>
    <t>1.4</t>
  </si>
  <si>
    <t>DREN</t>
  </si>
  <si>
    <t>RED DE SANEAMIENTO</t>
  </si>
  <si>
    <t>GPISB021</t>
  </si>
  <si>
    <t>BAJANTE VISTA DE FUNDICIÓN, D=125 MM.</t>
  </si>
  <si>
    <t>ER0520</t>
  </si>
  <si>
    <t>TUBO PVC P.COMPACTA JUNTA ELÁSTICA SN2 C.TEJA, D=315 MM.</t>
  </si>
  <si>
    <t>ER0070</t>
  </si>
  <si>
    <t>ARQUETA DE PASO DE 51X51X60 CM. DE FÁBRICA DE LADRILLO DE 1/2 PIE CON TAPA TRÁMEX</t>
  </si>
  <si>
    <t>ER0110</t>
  </si>
  <si>
    <t>ARQUETA LADRILLO DE PASO 63X63X80 CM.</t>
  </si>
  <si>
    <t>LIMPSAN</t>
  </si>
  <si>
    <t>LIMPIEZA RED DE SANEAMIENTO</t>
  </si>
  <si>
    <t>1.5</t>
  </si>
  <si>
    <t>EMET</t>
  </si>
  <si>
    <t>ESTRUCTURAS METÁLICAS</t>
  </si>
  <si>
    <t>EEA0230</t>
  </si>
  <si>
    <t>CARGADERO METALICO FORMADO POR DOS PERFILES IPN-140.</t>
  </si>
  <si>
    <t>PLA</t>
  </si>
  <si>
    <t>PLACA DE ANCLAJE DE PILARES</t>
  </si>
  <si>
    <t>PIL</t>
  </si>
  <si>
    <t>PILARES ACERO S275JR EN ESTRUCTURA SOLDADA</t>
  </si>
  <si>
    <t>VIG</t>
  </si>
  <si>
    <t>VIGAS ACERO S275JR EN ESTRUCTURA SOLDADA</t>
  </si>
  <si>
    <t>m22E26FKM080M</t>
  </si>
  <si>
    <t>PROTECCIÓN INCENDIO ESTRUCTURA METÁLICA MORTERO IGNÍFUGO R-90</t>
  </si>
  <si>
    <t>1.6</t>
  </si>
  <si>
    <t>EHOR</t>
  </si>
  <si>
    <t>ESTRUCTURAS DE FÁBRICA U HORMIGÓN</t>
  </si>
  <si>
    <t>GPCRL010</t>
  </si>
  <si>
    <t>CAPA DE HORMIGÓN DE LIMPIEZA</t>
  </si>
  <si>
    <t>GPCSL010</t>
  </si>
  <si>
    <t>LOSA DE HORMIGÓN ARMADO HA-25</t>
  </si>
  <si>
    <t>EEJ0110</t>
  </si>
  <si>
    <t>JUNTA DE DILATACION EN SOLERAS Y LOSAS</t>
  </si>
  <si>
    <t>GPFEF020</t>
  </si>
  <si>
    <t>MURO DE CARGA DE FÁBRICA DE BLOQUE DE HORMIGÓN</t>
  </si>
  <si>
    <t>EEF0400</t>
  </si>
  <si>
    <t>FORJADO POR VIGUETA IPN-120,16+4 B-60</t>
  </si>
  <si>
    <t>1.7</t>
  </si>
  <si>
    <t>ALB</t>
  </si>
  <si>
    <t>REVESTIMIENTOS Y FALSOS TECHOS</t>
  </si>
  <si>
    <t>EEJ0180</t>
  </si>
  <si>
    <t>TRATAMIENTO SUPERFICIAL DE HORMIGÓN CON RESINAS "EPOXI"</t>
  </si>
  <si>
    <t>EVG0070</t>
  </si>
  <si>
    <t>ENFOSCADO MAESTREADO-FRATASADO CSIV-W1 VERTICAL</t>
  </si>
  <si>
    <t>m22E26FKM050M</t>
  </si>
  <si>
    <t>FALSO TECHO PANEL IGNÍFUGO LANA ROCA R-90</t>
  </si>
  <si>
    <t>GPQLL030</t>
  </si>
  <si>
    <t>LUCERNARIO DE PLACAS TRANSLÚCIDAS EN CUBIERTA INCLINADA</t>
  </si>
  <si>
    <t>1.8</t>
  </si>
  <si>
    <t>CMET</t>
  </si>
  <si>
    <t>CARPINTERIA METÁLICA</t>
  </si>
  <si>
    <t>PCLEI120</t>
  </si>
  <si>
    <t>PUERTA METÁLICA CORREDERA LATERAL, EI-120</t>
  </si>
  <si>
    <t>PERM001</t>
  </si>
  <si>
    <t>PUERTA RÁPIDA ENROLLABLE Y MOTORIZACIÓN</t>
  </si>
  <si>
    <t>EHAP0101</t>
  </si>
  <si>
    <t>PUERTA CORTAFUEGO RF-90 1 HOJA C/ BARRA ANTIPÁNICO</t>
  </si>
  <si>
    <t>1.9</t>
  </si>
  <si>
    <t>PIN</t>
  </si>
  <si>
    <t>PINTURA</t>
  </si>
  <si>
    <t>GPRIS020</t>
  </si>
  <si>
    <t>PINTURA AL SILICATO LISA BLANCA MATE</t>
  </si>
  <si>
    <t>EOT0220</t>
  </si>
  <si>
    <t>MARCA VIAL REFLEXIVA CON PINTURA EN DOS COMPONENTES</t>
  </si>
  <si>
    <t>EOT0230</t>
  </si>
  <si>
    <t>MARCA VIAL REFLEXIVA DE 10 CM. DE ANCHO</t>
  </si>
  <si>
    <t>2</t>
  </si>
  <si>
    <t>13</t>
  </si>
  <si>
    <t>PROTECCIÓN CONTRA INCENDIOS</t>
  </si>
  <si>
    <t>2.1</t>
  </si>
  <si>
    <t>13.11</t>
  </si>
  <si>
    <t>ADECUACIÓN ZONA NUEVO ALMACÉN</t>
  </si>
  <si>
    <t>2.1.1</t>
  </si>
  <si>
    <t>01</t>
  </si>
  <si>
    <t>Actuaciones previas</t>
  </si>
  <si>
    <t>01.01</t>
  </si>
  <si>
    <t>Desmontaje parcial y recuperación de equipos de detección de incendios</t>
  </si>
  <si>
    <t>01.02</t>
  </si>
  <si>
    <t>Redistribución del lazo de detección de incendios</t>
  </si>
  <si>
    <t>01.03</t>
  </si>
  <si>
    <t>Desmontaje parcial y recuperación de Bies</t>
  </si>
  <si>
    <t>01.04</t>
  </si>
  <si>
    <t>Desmontaje parcial de red rociadores en cubierta</t>
  </si>
  <si>
    <t>01.05</t>
  </si>
  <si>
    <t>Desmontaje parcial de red rociadores en estantería</t>
  </si>
  <si>
    <t>2.1.2</t>
  </si>
  <si>
    <t>02</t>
  </si>
  <si>
    <t>Detección de incendios</t>
  </si>
  <si>
    <t>02.01.02.01</t>
  </si>
  <si>
    <t>Bastidor auxiliar para colocación de armario detección de aspiración</t>
  </si>
  <si>
    <t>01.02.01</t>
  </si>
  <si>
    <t>Detector Aspiración VESDA-E-VEP con LEDs (4 tubos)</t>
  </si>
  <si>
    <t>01.02.02</t>
  </si>
  <si>
    <t>Tubo ABS rígido - 25mm - aspiración de humos</t>
  </si>
  <si>
    <t>I05DS030</t>
  </si>
  <si>
    <t>Armario metálico Tapa Transparente (VESDA)</t>
  </si>
  <si>
    <t>I05DS031</t>
  </si>
  <si>
    <t>Armario metálico Tapa Ciega para detectores y elementos aspiración</t>
  </si>
  <si>
    <t>I05DS051</t>
  </si>
  <si>
    <t>Elemento de prueba-mantenimiento aspiración tuberías de detección</t>
  </si>
  <si>
    <t>01.02.04</t>
  </si>
  <si>
    <t>Fuente de Alimentación de 24V / 130W / 5A EN54-4A2</t>
  </si>
  <si>
    <t>I05DS070</t>
  </si>
  <si>
    <t>Bucle de comunicación Vesdanet 2x2x0,22</t>
  </si>
  <si>
    <t>02.05</t>
  </si>
  <si>
    <t>Pulsador de Alarma Analógico</t>
  </si>
  <si>
    <t>02.06</t>
  </si>
  <si>
    <t>Sirena roja de lazo + Flash</t>
  </si>
  <si>
    <t>01.02.07</t>
  </si>
  <si>
    <t>Transponder, marca ESSER, mod.4E/2S</t>
  </si>
  <si>
    <t>I05DA020</t>
  </si>
  <si>
    <t>Línea de alimentación eléctrica a 230 Vca AS+ 3x2,5 a fuente de alimentación</t>
  </si>
  <si>
    <t>01.02.08</t>
  </si>
  <si>
    <t>Línea de alimentación 3x2.5 a 24 Vcc desde F.A. a Vesdas, Módulos y D. Flujo</t>
  </si>
  <si>
    <t>01.02.09</t>
  </si>
  <si>
    <t>Lazo-Bus Detección Analógica entubado (AS+) 2x1,5mm²</t>
  </si>
  <si>
    <t>I05INT_DHA</t>
  </si>
  <si>
    <t>Configuración e integración Sistema Detección Aspiración en TCE - Puesto Central</t>
  </si>
  <si>
    <t>DETPR002</t>
  </si>
  <si>
    <t>Configuracón e integración de nuevas señales en TT CC y SOL</t>
  </si>
  <si>
    <t>I05SOO12</t>
  </si>
  <si>
    <t>Configuración, integración y actualización VSM de detectores de aspiración</t>
  </si>
  <si>
    <t>01.02.10</t>
  </si>
  <si>
    <t>Programación de la Central de Detección de Incendios</t>
  </si>
  <si>
    <t>01.02.11</t>
  </si>
  <si>
    <t>Puesta en marcha del Sistema de Detección</t>
  </si>
  <si>
    <t>DIDKTA004X1</t>
  </si>
  <si>
    <t>Tubo rígido M25 libre de halogenos</t>
  </si>
  <si>
    <t>I05INT_Sinopt</t>
  </si>
  <si>
    <t>Ampliación del Sinóptico</t>
  </si>
  <si>
    <t>2.1.3</t>
  </si>
  <si>
    <t>03</t>
  </si>
  <si>
    <t>Bocas de incendio equipadas</t>
  </si>
  <si>
    <t>03.01</t>
  </si>
  <si>
    <t>Válvula de compuerta husillo ascendente embridada DN65</t>
  </si>
  <si>
    <t>03.02</t>
  </si>
  <si>
    <t>Válvula reductora de presión DN65</t>
  </si>
  <si>
    <t>03.03</t>
  </si>
  <si>
    <t>Puesto de control reducido DN65</t>
  </si>
  <si>
    <t>03.04</t>
  </si>
  <si>
    <t>Tubería de acero negro con soldadura, según UNE-EN 10217-1 65mm</t>
  </si>
  <si>
    <t>03.05</t>
  </si>
  <si>
    <t>Tubería de acero negro con soldadura, según UNE-EN 10217-1 40mm</t>
  </si>
  <si>
    <t>03.06</t>
  </si>
  <si>
    <t>BIE de superficie de 25mm con toma de 45mm.</t>
  </si>
  <si>
    <t>03.07</t>
  </si>
  <si>
    <t>BIE de superficie de 25mm con toma de 45mm (solo montaje)</t>
  </si>
  <si>
    <t>2.1.4</t>
  </si>
  <si>
    <t>04</t>
  </si>
  <si>
    <t>Rociadores</t>
  </si>
  <si>
    <t>2.1.4.1</t>
  </si>
  <si>
    <t>04.01</t>
  </si>
  <si>
    <t>Rociadores en cubierta</t>
  </si>
  <si>
    <t>04.01.01</t>
  </si>
  <si>
    <t>Puesto de control de rociadores para sistema húmedo, DN 150mm</t>
  </si>
  <si>
    <t>04.01.02</t>
  </si>
  <si>
    <t>Tubería de acero negro con soldadura 150mm según UNE-EN 10217-1</t>
  </si>
  <si>
    <t>04.01.03</t>
  </si>
  <si>
    <t>Tubería de acero negro con soldadura 100mm según UNE-EN 10217-1</t>
  </si>
  <si>
    <t>04.01.04</t>
  </si>
  <si>
    <t>Tubería de acero negro con soldadura 80mm según UNE-EN 10217-1</t>
  </si>
  <si>
    <t>04.01.05</t>
  </si>
  <si>
    <t>Punto de limpieza</t>
  </si>
  <si>
    <t>04.01.06</t>
  </si>
  <si>
    <t>Punto de prueba de rociadores</t>
  </si>
  <si>
    <t>04.01.07</t>
  </si>
  <si>
    <t>Limpieza de tuberías</t>
  </si>
  <si>
    <t>04.01.08</t>
  </si>
  <si>
    <t>Rociador pulverizador de respuesta normal (ampolla 5 mm) K115</t>
  </si>
  <si>
    <t>04.01.09</t>
  </si>
  <si>
    <t>Tubería de acero negro con soldadura 40mm según UNE-EN 10217-1</t>
  </si>
  <si>
    <t>2.1.4.2</t>
  </si>
  <si>
    <t>04.02</t>
  </si>
  <si>
    <t>Rociadores intermedios</t>
  </si>
  <si>
    <t>01.04.02.01</t>
  </si>
  <si>
    <t>Puesto de control de rociadores para sistema húmedo, DN 100 mm</t>
  </si>
  <si>
    <t>01.04.02.02</t>
  </si>
  <si>
    <t>Puesto de control de rociadores para sistema húmedo, DN 100 mm (solo montaje)</t>
  </si>
  <si>
    <t>2.1.4.3</t>
  </si>
  <si>
    <t>01.04.03</t>
  </si>
  <si>
    <t>Sala técnica</t>
  </si>
  <si>
    <t>01.04.03.01</t>
  </si>
  <si>
    <t>Colector de puestos de control</t>
  </si>
  <si>
    <t>01.04.03.02</t>
  </si>
  <si>
    <t>Armario para rociadores de repuesto</t>
  </si>
  <si>
    <t>01.04.03.03</t>
  </si>
  <si>
    <t>Repuesto. Rociador pulverizador de descarga plana y respuesta rápida colgante bronce Tª 68º</t>
  </si>
  <si>
    <t>01.04.03.04</t>
  </si>
  <si>
    <t>Repuesto. Rociado pulverizador de respuesta normal montante bronce Tª 68º</t>
  </si>
  <si>
    <t>2.1.5</t>
  </si>
  <si>
    <t>05</t>
  </si>
  <si>
    <t>Señalización</t>
  </si>
  <si>
    <t>01.05.01</t>
  </si>
  <si>
    <t>Señal "Recorrido de evacuación" fotoluminiscente</t>
  </si>
  <si>
    <t>01.05.02</t>
  </si>
  <si>
    <t>Señal "Salida" fotoluminiscente</t>
  </si>
  <si>
    <t>01.05.03</t>
  </si>
  <si>
    <t>Señal "Salida de emergencia" fotoluminscente</t>
  </si>
  <si>
    <t>01.05.04</t>
  </si>
  <si>
    <t>Señal "Boca de incendios" fotoluminiscente</t>
  </si>
  <si>
    <t>01.05.05</t>
  </si>
  <si>
    <t>Señal "Extintor" fotoluminiscente</t>
  </si>
  <si>
    <t>01.05.06</t>
  </si>
  <si>
    <t>Señal "Pulsador de alarma" fotoluminiscente</t>
  </si>
  <si>
    <t>2.1.6</t>
  </si>
  <si>
    <t>06</t>
  </si>
  <si>
    <t>Exutorios</t>
  </si>
  <si>
    <t>02.01.06.04</t>
  </si>
  <si>
    <t>Preparación de soporte para colocación de exutorios</t>
  </si>
  <si>
    <t>01.06.01</t>
  </si>
  <si>
    <t>Exutorio de lamas neumático de 2440mm x 2520mm.</t>
  </si>
  <si>
    <t>01.06.02</t>
  </si>
  <si>
    <t>Compresor para accionamiento de 100l</t>
  </si>
  <si>
    <t>01.06.03</t>
  </si>
  <si>
    <t>Cuadro eléctrico de control</t>
  </si>
  <si>
    <t>01.06.04</t>
  </si>
  <si>
    <t>Línea neumática de 6/8mm y 4/6 de cobre para interconexión neumática</t>
  </si>
  <si>
    <t>2.1.7</t>
  </si>
  <si>
    <t>07</t>
  </si>
  <si>
    <t>Extintores</t>
  </si>
  <si>
    <t>01.07.01</t>
  </si>
  <si>
    <t>Extintor portátil polvo ABC 6 kg eficacia 27A 183B C</t>
  </si>
  <si>
    <t>I05XE020</t>
  </si>
  <si>
    <t>Extintor CO2 - 5 kg</t>
  </si>
  <si>
    <t>2.1.8</t>
  </si>
  <si>
    <t>08</t>
  </si>
  <si>
    <t>Varios</t>
  </si>
  <si>
    <t>02.01.08.01</t>
  </si>
  <si>
    <t>Ayudas de albañilería</t>
  </si>
  <si>
    <t>01.08.01</t>
  </si>
  <si>
    <t>Ensayo de material</t>
  </si>
  <si>
    <t>E02</t>
  </si>
  <si>
    <t>Sellado de paso de cables de medianas dimensiones, con revestimiento intumescente y panel de lana mineral.</t>
  </si>
  <si>
    <t>02.01.08.03</t>
  </si>
  <si>
    <t>Sellado de paso de tubería metálica, con sellador acrílico.</t>
  </si>
  <si>
    <t>2.2</t>
  </si>
  <si>
    <t>13.12</t>
  </si>
  <si>
    <t>ADECUACIÓN ZONA ANEXA</t>
  </si>
  <si>
    <t>2.2.1</t>
  </si>
  <si>
    <t>21</t>
  </si>
  <si>
    <t>02.02.01.01</t>
  </si>
  <si>
    <t>Adecuación de sistema de aspiración existente</t>
  </si>
  <si>
    <t>02.02.01.02</t>
  </si>
  <si>
    <t>Reubicación de equipos de detección de incendio</t>
  </si>
  <si>
    <t>2.2.2</t>
  </si>
  <si>
    <t>22</t>
  </si>
  <si>
    <t>Bocas de incendio</t>
  </si>
  <si>
    <t>02.02.02.01</t>
  </si>
  <si>
    <t>Montaje de Bie recuperada</t>
  </si>
  <si>
    <t>2.2.3</t>
  </si>
  <si>
    <t>23</t>
  </si>
  <si>
    <t>02.02.03.01</t>
  </si>
  <si>
    <t>Montaje de colector de cierre</t>
  </si>
  <si>
    <t>2.3</t>
  </si>
  <si>
    <t>05.01</t>
  </si>
  <si>
    <t>MEDIOS DE ELEVACIÓN</t>
  </si>
  <si>
    <t>17</t>
  </si>
  <si>
    <t>Plataforma elevadora de tijera de 12m</t>
  </si>
  <si>
    <t>05.01.02</t>
  </si>
  <si>
    <t>Plataforma articulada eléctrica de 15m</t>
  </si>
  <si>
    <t>2.4</t>
  </si>
  <si>
    <t>02.03</t>
  </si>
  <si>
    <t>DOCUMENTACIÓN Y LEGALIZACIONES</t>
  </si>
  <si>
    <t>02.04.01</t>
  </si>
  <si>
    <t>Legalización y tramitación para puesta en servicio de modificación de la instalación de protección contra incendios</t>
  </si>
  <si>
    <t>02.04</t>
  </si>
  <si>
    <t>Documentación final de obra de la instalación de protección contra incendios</t>
  </si>
  <si>
    <t>3</t>
  </si>
  <si>
    <t>10</t>
  </si>
  <si>
    <t>COMUNICACIONES Y CONTROL</t>
  </si>
  <si>
    <t>I04CUTPC6A</t>
  </si>
  <si>
    <t>Cable UTP Cat 6A 23 AWG, nocturno.</t>
  </si>
  <si>
    <t>CECOM001</t>
  </si>
  <si>
    <t>Latiguillo RJ45-RJ45 UTP C.6A 1,5 MTS</t>
  </si>
  <si>
    <t>I04COM11</t>
  </si>
  <si>
    <t>Roseta doble 2 tomas RJ45.</t>
  </si>
  <si>
    <t>WIFI001</t>
  </si>
  <si>
    <t>Suministro e nstalación Puntos de Acceso Wifi con antenas integradas</t>
  </si>
  <si>
    <t>WIFI004</t>
  </si>
  <si>
    <t>DOCUMENTACIÓN DEL SISTEMA WI-FI</t>
  </si>
  <si>
    <t>DIKODA019</t>
  </si>
  <si>
    <t>Armario rack mural 19'' pivotante 9U</t>
  </si>
  <si>
    <t>I04ESTACION 02</t>
  </si>
  <si>
    <t>Cisco Catalyst 9200-24P-E</t>
  </si>
  <si>
    <t>DIKCDX100</t>
  </si>
  <si>
    <t>Panel modular PATCHMAX de 24 módulos.</t>
  </si>
  <si>
    <t>I04TRANS00</t>
  </si>
  <si>
    <t>Transceptor de 1 Gbps multimodo hasta 1 km</t>
  </si>
  <si>
    <t>DIKOAC030</t>
  </si>
  <si>
    <t>"Jumper" de 5 m. de longitud Multimodo.</t>
  </si>
  <si>
    <t>RCOM043</t>
  </si>
  <si>
    <t>Configuración, pruebas y puesta en servicio de red de comunicaicones</t>
  </si>
  <si>
    <t>RCOM044</t>
  </si>
  <si>
    <t>Documentación de red de comunicaciones</t>
  </si>
  <si>
    <t>CABLE12MM</t>
  </si>
  <si>
    <t>Suministro e instalación de cable de 12 fibras ópticas multimodo</t>
  </si>
  <si>
    <t>DCSINSTF06</t>
  </si>
  <si>
    <t>Instalación de Cable de 12 fibras ópticas multimodo</t>
  </si>
  <si>
    <t>DIKODB001</t>
  </si>
  <si>
    <t>Empalme por arco de fusión de fibra óptica</t>
  </si>
  <si>
    <t>DIKOAC011</t>
  </si>
  <si>
    <t>Adaptadores dobles LC-LC multimodo</t>
  </si>
  <si>
    <t>DIKOAC021</t>
  </si>
  <si>
    <t>"Pigtail" de 2,5 m con conector LC multimodo</t>
  </si>
  <si>
    <t>DIKOAW902</t>
  </si>
  <si>
    <t>Pruebas y medidas de cable de fibra óptica</t>
  </si>
  <si>
    <t>DIKOAW950</t>
  </si>
  <si>
    <t>Documentación técnica de fibra óptica</t>
  </si>
  <si>
    <t>DIKFOBANDRACK48LC</t>
  </si>
  <si>
    <t>Suministro e instalación de bandejas 24 conectores LC para rack 19''</t>
  </si>
  <si>
    <t>4</t>
  </si>
  <si>
    <t>14</t>
  </si>
  <si>
    <t>DISTRIBUCIÓN DE ENERGÍA</t>
  </si>
  <si>
    <t>4.1</t>
  </si>
  <si>
    <t>DE.1</t>
  </si>
  <si>
    <t>CABLEADO</t>
  </si>
  <si>
    <t>I31CBG001</t>
  </si>
  <si>
    <t>Cable Cu. de 3 G 1,5 mm². RZ1-K (AS)-0.6/1 KV.</t>
  </si>
  <si>
    <t>I31CBG002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</si>
  <si>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</si>
  <si>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</si>
  <si>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</si>
  <si>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</si>
  <si>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</si>
  <si>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I31CBG005</t>
  </si>
  <si>
    <t>Cable Cu. de 3 G 10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</si>
  <si>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</si>
  <si>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</si>
  <si>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</si>
  <si>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</si>
  <si>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I31CBF004</t>
  </si>
  <si>
    <t>Cable Cu. de 5 G 6 mm². RZ1-K (AS)-0.6/1 KV.</t>
  </si>
  <si>
    <t>I31CBF005</t>
  </si>
  <si>
    <t>Cable Cu. de 5 G 10 mm². RZ1-K (AS)-0.6/1 KV.</t>
  </si>
  <si>
    <t>I31CBA008</t>
  </si>
  <si>
    <t>Cable Cu. de 1 x 35 mm². RZ1-K (AS)-0.6/1 KV.</t>
  </si>
  <si>
    <t>I31CBA010</t>
  </si>
  <si>
    <t>Cable Cu. de 1 x 70 mm². RZ1-K (AS)-0.6/1 KV.</t>
  </si>
  <si>
    <t>I31CBA012</t>
  </si>
  <si>
    <t>Cable Cu. de 1 x 120 mm². RZ1-K (AS)-0.6/1 KV.</t>
  </si>
  <si>
    <t>4.2</t>
  </si>
  <si>
    <t>DE.2</t>
  </si>
  <si>
    <t>CANALIZACIONES</t>
  </si>
  <si>
    <t>I31ZKA003X</t>
  </si>
  <si>
    <t>Bandeja perforada aislante libre de halógenos 300x60 mm con tapa y p.p. soportes</t>
  </si>
  <si>
    <t>I31ZKA001X</t>
  </si>
  <si>
    <t>Bandeja perforada aislante libre de halógenos 100x60 mm con tapa y p.p. soportes</t>
  </si>
  <si>
    <t>I310762</t>
  </si>
  <si>
    <t>Tubo corrugado M25 libre de halogenos</t>
  </si>
  <si>
    <t>I31BJC001</t>
  </si>
  <si>
    <t>Caja de derivación PVC estanca 80x80mm.</t>
  </si>
  <si>
    <t>4.3</t>
  </si>
  <si>
    <t>DE.3</t>
  </si>
  <si>
    <t>PROTECCIONES Y CUADROS SECUNDARIOS</t>
  </si>
  <si>
    <t>I31BBB0PQ1X</t>
  </si>
  <si>
    <t>Protección eléctrica en CGBT para Autostore</t>
  </si>
  <si>
    <t>I31BBB0PQ2X</t>
  </si>
  <si>
    <t>Protección eléctrica en CGBT para CS Nave Oeste</t>
  </si>
  <si>
    <t>I31BDA010X1</t>
  </si>
  <si>
    <t>Cuadro secundario Nave Oeste</t>
  </si>
  <si>
    <t>4.4</t>
  </si>
  <si>
    <t>DE.4</t>
  </si>
  <si>
    <t>DESMONTAJES</t>
  </si>
  <si>
    <t>I31OBV001X</t>
  </si>
  <si>
    <t>Desmontaje de alumbrado y fuerza</t>
  </si>
  <si>
    <t>I31FBV106X1</t>
  </si>
  <si>
    <t>Identificación y desmontaje de circuitos eléctricos</t>
  </si>
  <si>
    <t>4.5</t>
  </si>
  <si>
    <t>DE.5</t>
  </si>
  <si>
    <t>ALUMBRADO</t>
  </si>
  <si>
    <t>I31EST041</t>
  </si>
  <si>
    <t>Luminaria estanca LED. 15-50W 4000K.</t>
  </si>
  <si>
    <t>131ILE006</t>
  </si>
  <si>
    <t>Luminaria de emergencia LED 300 lm, 1h, NP, autotest</t>
  </si>
  <si>
    <t>I31ILU115</t>
  </si>
  <si>
    <t>Campana industrial LED &gt; 12000 lúmenes</t>
  </si>
  <si>
    <t>I31ILU115X</t>
  </si>
  <si>
    <t>Campana industrial LED &gt; 6000 lúmenes con kit de emergencia</t>
  </si>
  <si>
    <t>I31ILU130X</t>
  </si>
  <si>
    <t>Sistema lineal LED DALI</t>
  </si>
  <si>
    <t>I31ILU190X</t>
  </si>
  <si>
    <t>Sistema lineal LED DALI con kit de emergencia</t>
  </si>
  <si>
    <t>I31FM021</t>
  </si>
  <si>
    <t>Detector de movimiento</t>
  </si>
  <si>
    <t>I31BJA025X</t>
  </si>
  <si>
    <t>Interruptor / Conmutador / Cruzamiento estanco unipolar</t>
  </si>
  <si>
    <t>I31ILU500X</t>
  </si>
  <si>
    <t>Sistema de control de iluminación modular lineal LED</t>
  </si>
  <si>
    <t>4.6</t>
  </si>
  <si>
    <t>DE.6</t>
  </si>
  <si>
    <t>INSTALACIÓN DE FUERZA</t>
  </si>
  <si>
    <t>I31BJD013X</t>
  </si>
  <si>
    <t>Toma de corriente de superficie con base de enchufe 2P+T Schuko y 3P+T Cetac</t>
  </si>
  <si>
    <t>I31KF050</t>
  </si>
  <si>
    <t>Kit puesto de trabajo eléctrico PVC superficie/empotrar 6 TC + 1-4 conectores voz/datos</t>
  </si>
  <si>
    <t>4.7</t>
  </si>
  <si>
    <t>DE.7</t>
  </si>
  <si>
    <t>INSTALACIÓN TEMPORAL DE OBRA</t>
  </si>
  <si>
    <t>I31ITALO1X</t>
  </si>
  <si>
    <t>Instalación eléctrica temporal de obra para fuerza y alumbrado</t>
  </si>
  <si>
    <t>I31VM006</t>
  </si>
  <si>
    <t>Legalización y tramitación para puesta en servicio de la instalación temporal de obra (&gt;50 kW)</t>
  </si>
  <si>
    <t>4.8</t>
  </si>
  <si>
    <t>DE.8</t>
  </si>
  <si>
    <t>I31BJW020X</t>
  </si>
  <si>
    <t>Toma de datos y estudios de instalación eléctrica e iluminación</t>
  </si>
  <si>
    <t>I31VM007X</t>
  </si>
  <si>
    <t>Legalización y tramitación para puesta en servicio de modificación de la instalación eléctrica en Instalación Industrial</t>
  </si>
  <si>
    <t>I31VXX001X</t>
  </si>
  <si>
    <t>Documentación final de la obra de las instalaciones de distribución de energía.</t>
  </si>
  <si>
    <t>5</t>
  </si>
  <si>
    <t>GES</t>
  </si>
  <si>
    <t>GESTIÓN DE RESIDUOS</t>
  </si>
  <si>
    <t>U20CO030</t>
  </si>
  <si>
    <t>ALQUILER CONTENEDOR RCD 16 M3.</t>
  </si>
  <si>
    <t>U20CVC040</t>
  </si>
  <si>
    <t>ALQUILER CONTENEDOR PLÁSTICOS 16 M3.</t>
  </si>
  <si>
    <t>U20CVC010</t>
  </si>
  <si>
    <t>ALQUILER CONTENEDOR CHATARRA 16 M3.</t>
  </si>
  <si>
    <t>MEDAMVAL01</t>
  </si>
  <si>
    <t>GESTIÓN DE CHATARRA FÉRRICA</t>
  </si>
  <si>
    <t>0000420</t>
  </si>
  <si>
    <t>TRATAMIENTO DE RESIDUOS PELIGROSOS DE ENVASES</t>
  </si>
  <si>
    <t>U20TCAPL9S</t>
  </si>
  <si>
    <t>CARGA/TRAN.PLANTA RCD&lt;50KM. MAQ/CAM. ESC.SUCIO</t>
  </si>
  <si>
    <t>U20TCAPL9L</t>
  </si>
  <si>
    <t>CARGA/TRAN.PLANTA RCD&lt;50KM. MAQ/CAM. ESC.LIMPIO</t>
  </si>
  <si>
    <t>6</t>
  </si>
  <si>
    <t>INT</t>
  </si>
  <si>
    <t>INTEGRACIÓN AMBIENTAL</t>
  </si>
  <si>
    <t>06.01</t>
  </si>
  <si>
    <t>Integración Ambiental</t>
  </si>
  <si>
    <t>7</t>
  </si>
  <si>
    <t>SYS</t>
  </si>
  <si>
    <t>SEGURIDAD Y SALUD</t>
  </si>
  <si>
    <t>SYS.00</t>
  </si>
  <si>
    <t>m3</t>
  </si>
  <si>
    <t>kg</t>
  </si>
  <si>
    <t>mes</t>
  </si>
  <si>
    <t>t</t>
  </si>
  <si>
    <t>3.14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</si>
</sst>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0" fontId="2" fillId="0" borderId="0" xfId="0" applyFont="1" applyAlignment="1">
      <alignment horizontal="left"/>
    </xf>
    <xf numFmtId="4" fontId="1" fillId="0" borderId="0" xfId="0" applyNumberFormat="1" applyFont="1"/>
    <xf numFmtId="4" fontId="5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239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9.88671875" style="6" customWidth="1"/>
    <col min="3" max="3" width="100.5546875" style="6" bestFit="1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1</v>
      </c>
    </row>
    <row r="3" spans="1:9" ht="15.05" customHeight="1" thickBot="1" x14ac:dyDescent="0.35">
      <c r="A3" s="33" t="s">
        <v>3</v>
      </c>
      <c r="B3" s="34"/>
      <c r="C3" s="35"/>
      <c r="D3" s="12">
        <f>SUM(G:G)</f>
        <v>2235147.29</v>
      </c>
      <c r="E3" s="33" t="s">
        <v>4</v>
      </c>
      <c r="F3" s="34"/>
      <c r="G3" s="35"/>
      <c r="H3" s="12">
        <f>SUM(I:I)</f>
        <v>0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134108.84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290569.15000000002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6" t="s">
        <v>11</v>
      </c>
      <c r="B6" s="37"/>
      <c r="C6" s="38"/>
      <c r="D6" s="16">
        <f>SUM(D3,D4,D5)</f>
        <v>2659825.2799999998</v>
      </c>
      <c r="E6" s="36" t="s">
        <v>12</v>
      </c>
      <c r="F6" s="37"/>
      <c r="G6" s="38"/>
      <c r="H6" s="16">
        <f>SUM(H3,H4,H5)</f>
        <v>0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558563.31000000006</v>
      </c>
      <c r="E7" s="20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.75" thickBot="1" x14ac:dyDescent="0.35">
      <c r="A8" s="39" t="s">
        <v>15</v>
      </c>
      <c r="B8" s="40"/>
      <c r="C8" s="41"/>
      <c r="D8" s="22">
        <f>SUM(D6:D7)</f>
        <v>3218388.59</v>
      </c>
      <c r="E8" s="39" t="s">
        <v>16</v>
      </c>
      <c r="F8" s="40"/>
      <c r="G8" s="41"/>
      <c r="H8" s="22">
        <f>SUM(H6:H7)</f>
        <v>0</v>
      </c>
    </row>
    <row r="9" spans="1:9" ht="15.75" thickBot="1" x14ac:dyDescent="0.35"/>
    <row r="10" spans="1:9" ht="15.75" thickBot="1" x14ac:dyDescent="0.35">
      <c r="A10" s="23"/>
      <c r="F10" s="31" t="s">
        <v>17</v>
      </c>
      <c r="G10" s="32"/>
      <c r="H10" s="31" t="s">
        <v>18</v>
      </c>
      <c r="I10" s="32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28">
        <v>0</v>
      </c>
      <c r="B12" s="6" t="s">
        <v>37</v>
      </c>
      <c r="C12" s="6" t="s">
        <v>38</v>
      </c>
      <c r="G12" s="8"/>
      <c r="H12" s="29"/>
      <c r="I12" s="30"/>
    </row>
    <row r="13" spans="1:9" x14ac:dyDescent="0.3">
      <c r="A13" s="6" t="s">
        <v>28</v>
      </c>
      <c r="B13" s="6" t="s">
        <v>39</v>
      </c>
      <c r="C13" s="6" t="s">
        <v>40</v>
      </c>
      <c r="G13" s="8"/>
      <c r="H13" s="29"/>
      <c r="I13" s="30"/>
    </row>
    <row r="14" spans="1:9" x14ac:dyDescent="0.3">
      <c r="A14" s="6" t="s">
        <v>29</v>
      </c>
      <c r="B14" s="6" t="s">
        <v>41</v>
      </c>
      <c r="C14" s="6" t="s">
        <v>42</v>
      </c>
      <c r="G14" s="8"/>
      <c r="H14" s="29"/>
      <c r="I14" s="30"/>
    </row>
    <row r="15" spans="1:9" x14ac:dyDescent="0.3">
      <c r="B15" s="6" t="s">
        <v>43</v>
      </c>
      <c r="C15" s="6" t="s">
        <v>44</v>
      </c>
      <c r="D15" s="6" t="s">
        <v>34</v>
      </c>
      <c r="E15" s="8">
        <v>240</v>
      </c>
      <c r="F15" s="8">
        <v>43.75</v>
      </c>
      <c r="G15" s="26">
        <f t="shared" ref="G15:G75" si="0">ROUND(E15*F15,2)</f>
        <v>10500</v>
      </c>
      <c r="H15" s="1"/>
      <c r="I15" s="27">
        <f t="shared" ref="I15:I75" si="1">ROUND(E15*H15,2)</f>
        <v>0</v>
      </c>
    </row>
    <row r="16" spans="1:9" x14ac:dyDescent="0.3">
      <c r="B16" s="6" t="s">
        <v>45</v>
      </c>
      <c r="C16" s="6" t="s">
        <v>46</v>
      </c>
      <c r="D16" s="6" t="s">
        <v>35</v>
      </c>
      <c r="E16" s="8">
        <v>12</v>
      </c>
      <c r="F16" s="8">
        <v>100.24</v>
      </c>
      <c r="G16" s="26">
        <f t="shared" si="0"/>
        <v>1202.8800000000001</v>
      </c>
      <c r="H16" s="1"/>
      <c r="I16" s="27">
        <f t="shared" si="1"/>
        <v>0</v>
      </c>
    </row>
    <row r="17" spans="1:9" x14ac:dyDescent="0.3">
      <c r="B17" s="6" t="s">
        <v>47</v>
      </c>
      <c r="C17" s="6" t="s">
        <v>48</v>
      </c>
      <c r="D17" s="6" t="s">
        <v>35</v>
      </c>
      <c r="E17" s="8">
        <v>12</v>
      </c>
      <c r="F17" s="8">
        <v>49.12</v>
      </c>
      <c r="G17" s="26">
        <f t="shared" si="0"/>
        <v>589.44000000000005</v>
      </c>
      <c r="H17" s="1"/>
      <c r="I17" s="27">
        <f t="shared" si="1"/>
        <v>0</v>
      </c>
    </row>
    <row r="18" spans="1:9" x14ac:dyDescent="0.3">
      <c r="A18" s="6" t="s">
        <v>30</v>
      </c>
      <c r="B18" s="6" t="s">
        <v>49</v>
      </c>
      <c r="C18" s="6" t="s">
        <v>50</v>
      </c>
      <c r="G18" s="8"/>
      <c r="H18" s="29"/>
      <c r="I18" s="30"/>
    </row>
    <row r="19" spans="1:9" x14ac:dyDescent="0.3">
      <c r="B19" s="6" t="s">
        <v>51</v>
      </c>
      <c r="C19" s="6" t="s">
        <v>52</v>
      </c>
      <c r="D19" s="6" t="s">
        <v>36</v>
      </c>
      <c r="E19" s="8">
        <v>800</v>
      </c>
      <c r="F19" s="8">
        <v>12.41</v>
      </c>
      <c r="G19" s="26">
        <f t="shared" si="0"/>
        <v>9928</v>
      </c>
      <c r="H19" s="1"/>
      <c r="I19" s="27">
        <f t="shared" si="1"/>
        <v>0</v>
      </c>
    </row>
    <row r="20" spans="1:9" x14ac:dyDescent="0.3">
      <c r="B20" s="6" t="s">
        <v>53</v>
      </c>
      <c r="C20" s="6" t="s">
        <v>54</v>
      </c>
      <c r="D20" s="6" t="s">
        <v>34</v>
      </c>
      <c r="E20" s="8">
        <v>3360</v>
      </c>
      <c r="F20" s="8">
        <v>8.4499999999999993</v>
      </c>
      <c r="G20" s="26">
        <f t="shared" si="0"/>
        <v>28392</v>
      </c>
      <c r="H20" s="1"/>
      <c r="I20" s="27">
        <f t="shared" si="1"/>
        <v>0</v>
      </c>
    </row>
    <row r="21" spans="1:9" x14ac:dyDescent="0.3">
      <c r="B21" s="6" t="s">
        <v>55</v>
      </c>
      <c r="C21" s="6" t="s">
        <v>56</v>
      </c>
      <c r="D21" s="6" t="s">
        <v>35</v>
      </c>
      <c r="E21" s="8">
        <v>3</v>
      </c>
      <c r="F21" s="8">
        <v>27.75</v>
      </c>
      <c r="G21" s="26">
        <f t="shared" si="0"/>
        <v>83.25</v>
      </c>
      <c r="H21" s="1"/>
      <c r="I21" s="27">
        <f t="shared" si="1"/>
        <v>0</v>
      </c>
    </row>
    <row r="22" spans="1:9" x14ac:dyDescent="0.3">
      <c r="B22" s="6" t="s">
        <v>57</v>
      </c>
      <c r="C22" s="6" t="s">
        <v>58</v>
      </c>
      <c r="D22" s="6" t="s">
        <v>35</v>
      </c>
      <c r="E22" s="8">
        <v>1</v>
      </c>
      <c r="F22" s="8">
        <v>485.11</v>
      </c>
      <c r="G22" s="26">
        <f t="shared" si="0"/>
        <v>485.11</v>
      </c>
      <c r="H22" s="1"/>
      <c r="I22" s="27">
        <f t="shared" si="1"/>
        <v>0</v>
      </c>
    </row>
    <row r="23" spans="1:9" x14ac:dyDescent="0.3">
      <c r="B23" s="6" t="s">
        <v>59</v>
      </c>
      <c r="C23" s="6" t="s">
        <v>60</v>
      </c>
      <c r="D23" s="6" t="s">
        <v>34</v>
      </c>
      <c r="E23" s="8">
        <v>30.8</v>
      </c>
      <c r="F23" s="8">
        <v>90.93</v>
      </c>
      <c r="G23" s="26">
        <f t="shared" si="0"/>
        <v>2800.64</v>
      </c>
      <c r="H23" s="1"/>
      <c r="I23" s="27">
        <f t="shared" si="1"/>
        <v>0</v>
      </c>
    </row>
    <row r="24" spans="1:9" x14ac:dyDescent="0.3">
      <c r="B24" s="6" t="s">
        <v>61</v>
      </c>
      <c r="C24" s="6" t="s">
        <v>62</v>
      </c>
      <c r="D24" s="6" t="s">
        <v>36</v>
      </c>
      <c r="E24" s="8">
        <v>60</v>
      </c>
      <c r="F24" s="8">
        <v>5.65</v>
      </c>
      <c r="G24" s="26">
        <f t="shared" si="0"/>
        <v>339</v>
      </c>
      <c r="H24" s="1"/>
      <c r="I24" s="27">
        <f t="shared" si="1"/>
        <v>0</v>
      </c>
    </row>
    <row r="25" spans="1:9" x14ac:dyDescent="0.3">
      <c r="B25" s="6" t="s">
        <v>63</v>
      </c>
      <c r="C25" s="6" t="s">
        <v>64</v>
      </c>
      <c r="D25" s="6" t="s">
        <v>34</v>
      </c>
      <c r="E25" s="8">
        <v>3360</v>
      </c>
      <c r="F25" s="8">
        <v>63.83</v>
      </c>
      <c r="G25" s="26">
        <f t="shared" si="0"/>
        <v>214468.8</v>
      </c>
      <c r="H25" s="1"/>
      <c r="I25" s="27">
        <f t="shared" si="1"/>
        <v>0</v>
      </c>
    </row>
    <row r="26" spans="1:9" x14ac:dyDescent="0.3">
      <c r="B26" s="6" t="s">
        <v>65</v>
      </c>
      <c r="C26" s="6" t="s">
        <v>66</v>
      </c>
      <c r="D26" s="6" t="s">
        <v>35</v>
      </c>
      <c r="E26" s="8">
        <v>36</v>
      </c>
      <c r="F26" s="8">
        <v>77.03</v>
      </c>
      <c r="G26" s="26">
        <f t="shared" si="0"/>
        <v>2773.08</v>
      </c>
      <c r="H26" s="1"/>
      <c r="I26" s="27">
        <f t="shared" si="1"/>
        <v>0</v>
      </c>
    </row>
    <row r="27" spans="1:9" x14ac:dyDescent="0.3">
      <c r="B27" s="6" t="s">
        <v>67</v>
      </c>
      <c r="C27" s="6" t="s">
        <v>68</v>
      </c>
      <c r="D27" s="6" t="s">
        <v>36</v>
      </c>
      <c r="E27" s="8">
        <v>300</v>
      </c>
      <c r="F27" s="8">
        <v>28.76</v>
      </c>
      <c r="G27" s="26">
        <f t="shared" si="0"/>
        <v>8628</v>
      </c>
      <c r="H27" s="1"/>
      <c r="I27" s="27">
        <f t="shared" si="1"/>
        <v>0</v>
      </c>
    </row>
    <row r="28" spans="1:9" x14ac:dyDescent="0.3">
      <c r="A28" s="6" t="s">
        <v>69</v>
      </c>
      <c r="B28" s="6" t="s">
        <v>70</v>
      </c>
      <c r="C28" s="6" t="s">
        <v>71</v>
      </c>
      <c r="G28" s="8"/>
      <c r="H28" s="29"/>
      <c r="I28" s="30"/>
    </row>
    <row r="29" spans="1:9" x14ac:dyDescent="0.3">
      <c r="B29" s="6" t="s">
        <v>72</v>
      </c>
      <c r="C29" s="6" t="s">
        <v>73</v>
      </c>
      <c r="D29" s="6" t="s">
        <v>520</v>
      </c>
      <c r="E29" s="8">
        <v>1344</v>
      </c>
      <c r="F29" s="8">
        <v>7.14</v>
      </c>
      <c r="G29" s="26">
        <f t="shared" si="0"/>
        <v>9596.16</v>
      </c>
      <c r="H29" s="1"/>
      <c r="I29" s="27">
        <f t="shared" si="1"/>
        <v>0</v>
      </c>
    </row>
    <row r="30" spans="1:9" x14ac:dyDescent="0.3">
      <c r="B30" s="6" t="s">
        <v>74</v>
      </c>
      <c r="C30" s="6" t="s">
        <v>75</v>
      </c>
      <c r="D30" s="6" t="s">
        <v>520</v>
      </c>
      <c r="E30" s="8">
        <v>71.33</v>
      </c>
      <c r="F30" s="8">
        <v>23.16</v>
      </c>
      <c r="G30" s="26">
        <f t="shared" si="0"/>
        <v>1652</v>
      </c>
      <c r="H30" s="1"/>
      <c r="I30" s="27">
        <f t="shared" si="1"/>
        <v>0</v>
      </c>
    </row>
    <row r="31" spans="1:9" x14ac:dyDescent="0.3">
      <c r="B31" s="6" t="s">
        <v>76</v>
      </c>
      <c r="C31" s="6" t="s">
        <v>77</v>
      </c>
      <c r="D31" s="6" t="s">
        <v>520</v>
      </c>
      <c r="E31" s="8">
        <v>184</v>
      </c>
      <c r="F31" s="8">
        <v>86.9</v>
      </c>
      <c r="G31" s="26">
        <f t="shared" si="0"/>
        <v>15989.6</v>
      </c>
      <c r="H31" s="1"/>
      <c r="I31" s="27">
        <f t="shared" si="1"/>
        <v>0</v>
      </c>
    </row>
    <row r="32" spans="1:9" x14ac:dyDescent="0.3">
      <c r="B32" s="6" t="s">
        <v>78</v>
      </c>
      <c r="C32" s="6" t="s">
        <v>79</v>
      </c>
      <c r="D32" s="6" t="s">
        <v>520</v>
      </c>
      <c r="E32" s="8">
        <v>184</v>
      </c>
      <c r="F32" s="8">
        <v>11.5</v>
      </c>
      <c r="G32" s="26">
        <f t="shared" si="0"/>
        <v>2116</v>
      </c>
      <c r="H32" s="1"/>
      <c r="I32" s="27">
        <f t="shared" si="1"/>
        <v>0</v>
      </c>
    </row>
    <row r="33" spans="1:9" x14ac:dyDescent="0.3">
      <c r="B33" s="6" t="s">
        <v>80</v>
      </c>
      <c r="C33" s="6" t="s">
        <v>81</v>
      </c>
      <c r="D33" s="6" t="s">
        <v>34</v>
      </c>
      <c r="E33" s="8">
        <v>3360</v>
      </c>
      <c r="F33" s="8">
        <v>11.64</v>
      </c>
      <c r="G33" s="26">
        <f t="shared" si="0"/>
        <v>39110.400000000001</v>
      </c>
      <c r="H33" s="1"/>
      <c r="I33" s="27">
        <f t="shared" si="1"/>
        <v>0</v>
      </c>
    </row>
    <row r="34" spans="1:9" x14ac:dyDescent="0.3">
      <c r="A34" s="6" t="s">
        <v>82</v>
      </c>
      <c r="B34" s="6" t="s">
        <v>83</v>
      </c>
      <c r="C34" s="6" t="s">
        <v>84</v>
      </c>
      <c r="G34" s="8"/>
      <c r="H34" s="29"/>
      <c r="I34" s="30"/>
    </row>
    <row r="35" spans="1:9" x14ac:dyDescent="0.3">
      <c r="B35" s="6" t="s">
        <v>85</v>
      </c>
      <c r="C35" s="6" t="s">
        <v>86</v>
      </c>
      <c r="D35" s="6" t="s">
        <v>36</v>
      </c>
      <c r="E35" s="8">
        <v>78</v>
      </c>
      <c r="F35" s="8">
        <v>58.08</v>
      </c>
      <c r="G35" s="26">
        <f t="shared" si="0"/>
        <v>4530.24</v>
      </c>
      <c r="H35" s="1"/>
      <c r="I35" s="27">
        <f t="shared" si="1"/>
        <v>0</v>
      </c>
    </row>
    <row r="36" spans="1:9" x14ac:dyDescent="0.3">
      <c r="B36" s="6" t="s">
        <v>87</v>
      </c>
      <c r="C36" s="6" t="s">
        <v>88</v>
      </c>
      <c r="D36" s="6" t="s">
        <v>36</v>
      </c>
      <c r="E36" s="8">
        <v>230</v>
      </c>
      <c r="F36" s="8">
        <v>61.72</v>
      </c>
      <c r="G36" s="26">
        <f t="shared" si="0"/>
        <v>14195.6</v>
      </c>
      <c r="H36" s="1"/>
      <c r="I36" s="27">
        <f t="shared" si="1"/>
        <v>0</v>
      </c>
    </row>
    <row r="37" spans="1:9" x14ac:dyDescent="0.3">
      <c r="B37" s="6" t="s">
        <v>89</v>
      </c>
      <c r="C37" s="6" t="s">
        <v>90</v>
      </c>
      <c r="D37" s="6" t="s">
        <v>35</v>
      </c>
      <c r="E37" s="8">
        <v>36</v>
      </c>
      <c r="F37" s="8">
        <v>266.60000000000002</v>
      </c>
      <c r="G37" s="26">
        <f t="shared" si="0"/>
        <v>9597.6</v>
      </c>
      <c r="H37" s="1"/>
      <c r="I37" s="27">
        <f t="shared" si="1"/>
        <v>0</v>
      </c>
    </row>
    <row r="38" spans="1:9" x14ac:dyDescent="0.3">
      <c r="B38" s="6" t="s">
        <v>91</v>
      </c>
      <c r="C38" s="6" t="s">
        <v>92</v>
      </c>
      <c r="D38" s="6" t="s">
        <v>35</v>
      </c>
      <c r="E38" s="8">
        <v>16</v>
      </c>
      <c r="F38" s="8">
        <v>202.52</v>
      </c>
      <c r="G38" s="26">
        <f t="shared" si="0"/>
        <v>3240.32</v>
      </c>
      <c r="H38" s="1"/>
      <c r="I38" s="27">
        <f t="shared" si="1"/>
        <v>0</v>
      </c>
    </row>
    <row r="39" spans="1:9" x14ac:dyDescent="0.3">
      <c r="B39" s="6" t="s">
        <v>93</v>
      </c>
      <c r="C39" s="6" t="s">
        <v>94</v>
      </c>
      <c r="D39" s="6" t="s">
        <v>35</v>
      </c>
      <c r="E39" s="8">
        <v>1</v>
      </c>
      <c r="F39" s="8">
        <v>2625</v>
      </c>
      <c r="G39" s="26">
        <f t="shared" si="0"/>
        <v>2625</v>
      </c>
      <c r="H39" s="1"/>
      <c r="I39" s="27">
        <f t="shared" si="1"/>
        <v>0</v>
      </c>
    </row>
    <row r="40" spans="1:9" x14ac:dyDescent="0.3">
      <c r="A40" s="6" t="s">
        <v>95</v>
      </c>
      <c r="B40" s="6" t="s">
        <v>96</v>
      </c>
      <c r="C40" s="6" t="s">
        <v>97</v>
      </c>
      <c r="G40" s="8"/>
      <c r="H40" s="29"/>
      <c r="I40" s="30"/>
    </row>
    <row r="41" spans="1:9" x14ac:dyDescent="0.3">
      <c r="B41" s="6" t="s">
        <v>98</v>
      </c>
      <c r="C41" s="6" t="s">
        <v>99</v>
      </c>
      <c r="D41" s="6" t="s">
        <v>36</v>
      </c>
      <c r="E41" s="8">
        <v>27.9</v>
      </c>
      <c r="F41" s="8">
        <v>35.29</v>
      </c>
      <c r="G41" s="26">
        <f t="shared" si="0"/>
        <v>984.59</v>
      </c>
      <c r="H41" s="1"/>
      <c r="I41" s="27">
        <f t="shared" si="1"/>
        <v>0</v>
      </c>
    </row>
    <row r="42" spans="1:9" x14ac:dyDescent="0.3">
      <c r="B42" s="6" t="s">
        <v>100</v>
      </c>
      <c r="C42" s="6" t="s">
        <v>101</v>
      </c>
      <c r="D42" s="6" t="s">
        <v>35</v>
      </c>
      <c r="E42" s="8">
        <v>12</v>
      </c>
      <c r="F42" s="8">
        <v>63.5</v>
      </c>
      <c r="G42" s="26">
        <f t="shared" si="0"/>
        <v>762</v>
      </c>
      <c r="H42" s="1"/>
      <c r="I42" s="27">
        <f t="shared" si="1"/>
        <v>0</v>
      </c>
    </row>
    <row r="43" spans="1:9" x14ac:dyDescent="0.3">
      <c r="B43" s="6" t="s">
        <v>102</v>
      </c>
      <c r="C43" s="6" t="s">
        <v>103</v>
      </c>
      <c r="D43" s="6" t="s">
        <v>521</v>
      </c>
      <c r="E43" s="8">
        <v>2831.76</v>
      </c>
      <c r="F43" s="8">
        <v>3.72</v>
      </c>
      <c r="G43" s="26">
        <f t="shared" si="0"/>
        <v>10534.15</v>
      </c>
      <c r="H43" s="1"/>
      <c r="I43" s="27">
        <f t="shared" si="1"/>
        <v>0</v>
      </c>
    </row>
    <row r="44" spans="1:9" x14ac:dyDescent="0.3">
      <c r="B44" s="6" t="s">
        <v>104</v>
      </c>
      <c r="C44" s="6" t="s">
        <v>105</v>
      </c>
      <c r="D44" s="6" t="s">
        <v>521</v>
      </c>
      <c r="E44" s="8">
        <v>7356</v>
      </c>
      <c r="F44" s="8">
        <v>3.72</v>
      </c>
      <c r="G44" s="26">
        <f t="shared" si="0"/>
        <v>27364.32</v>
      </c>
      <c r="H44" s="1"/>
      <c r="I44" s="27">
        <f t="shared" si="1"/>
        <v>0</v>
      </c>
    </row>
    <row r="45" spans="1:9" x14ac:dyDescent="0.3">
      <c r="B45" s="6" t="s">
        <v>106</v>
      </c>
      <c r="C45" s="6" t="s">
        <v>107</v>
      </c>
      <c r="D45" s="6" t="s">
        <v>34</v>
      </c>
      <c r="E45" s="8">
        <v>2152.6</v>
      </c>
      <c r="F45" s="8">
        <v>19.100000000000001</v>
      </c>
      <c r="G45" s="26">
        <f t="shared" si="0"/>
        <v>41114.660000000003</v>
      </c>
      <c r="H45" s="1"/>
      <c r="I45" s="27">
        <f t="shared" si="1"/>
        <v>0</v>
      </c>
    </row>
    <row r="46" spans="1:9" x14ac:dyDescent="0.3">
      <c r="A46" s="6" t="s">
        <v>108</v>
      </c>
      <c r="B46" s="6" t="s">
        <v>109</v>
      </c>
      <c r="C46" s="6" t="s">
        <v>110</v>
      </c>
      <c r="G46" s="8"/>
      <c r="H46" s="29"/>
      <c r="I46" s="30"/>
    </row>
    <row r="47" spans="1:9" x14ac:dyDescent="0.3">
      <c r="B47" s="6" t="s">
        <v>111</v>
      </c>
      <c r="C47" s="6" t="s">
        <v>112</v>
      </c>
      <c r="D47" s="6" t="s">
        <v>34</v>
      </c>
      <c r="E47" s="8">
        <v>3360</v>
      </c>
      <c r="F47" s="8">
        <v>10.74</v>
      </c>
      <c r="G47" s="26">
        <f t="shared" si="0"/>
        <v>36086.400000000001</v>
      </c>
      <c r="H47" s="1"/>
      <c r="I47" s="27">
        <f t="shared" si="1"/>
        <v>0</v>
      </c>
    </row>
    <row r="48" spans="1:9" x14ac:dyDescent="0.3">
      <c r="B48" s="6" t="s">
        <v>113</v>
      </c>
      <c r="C48" s="6" t="s">
        <v>114</v>
      </c>
      <c r="D48" s="6" t="s">
        <v>520</v>
      </c>
      <c r="E48" s="8">
        <v>1344</v>
      </c>
      <c r="F48" s="8">
        <v>256.60000000000002</v>
      </c>
      <c r="G48" s="26">
        <f t="shared" si="0"/>
        <v>344870.40000000002</v>
      </c>
      <c r="H48" s="1"/>
      <c r="I48" s="27">
        <f t="shared" si="1"/>
        <v>0</v>
      </c>
    </row>
    <row r="49" spans="1:9" x14ac:dyDescent="0.3">
      <c r="B49" s="6" t="s">
        <v>115</v>
      </c>
      <c r="C49" s="6" t="s">
        <v>116</v>
      </c>
      <c r="D49" s="6" t="s">
        <v>36</v>
      </c>
      <c r="E49" s="8">
        <v>232</v>
      </c>
      <c r="F49" s="8">
        <v>11.28</v>
      </c>
      <c r="G49" s="26">
        <f t="shared" si="0"/>
        <v>2616.96</v>
      </c>
      <c r="H49" s="1"/>
      <c r="I49" s="27">
        <f t="shared" si="1"/>
        <v>0</v>
      </c>
    </row>
    <row r="50" spans="1:9" x14ac:dyDescent="0.3">
      <c r="B50" s="6" t="s">
        <v>117</v>
      </c>
      <c r="C50" s="6" t="s">
        <v>118</v>
      </c>
      <c r="D50" s="6" t="s">
        <v>34</v>
      </c>
      <c r="E50" s="8">
        <v>611.82000000000005</v>
      </c>
      <c r="F50" s="8">
        <v>41.74</v>
      </c>
      <c r="G50" s="26">
        <f t="shared" si="0"/>
        <v>25537.37</v>
      </c>
      <c r="H50" s="1"/>
      <c r="I50" s="27">
        <f t="shared" si="1"/>
        <v>0</v>
      </c>
    </row>
    <row r="51" spans="1:9" x14ac:dyDescent="0.3">
      <c r="B51" s="6" t="s">
        <v>119</v>
      </c>
      <c r="C51" s="6" t="s">
        <v>120</v>
      </c>
      <c r="D51" s="6" t="s">
        <v>34</v>
      </c>
      <c r="E51" s="8">
        <v>36.33</v>
      </c>
      <c r="F51" s="8">
        <v>37.07</v>
      </c>
      <c r="G51" s="26">
        <f t="shared" si="0"/>
        <v>1346.75</v>
      </c>
      <c r="H51" s="1"/>
      <c r="I51" s="27">
        <f t="shared" si="1"/>
        <v>0</v>
      </c>
    </row>
    <row r="52" spans="1:9" x14ac:dyDescent="0.3">
      <c r="A52" s="6" t="s">
        <v>121</v>
      </c>
      <c r="B52" s="6" t="s">
        <v>122</v>
      </c>
      <c r="C52" s="6" t="s">
        <v>123</v>
      </c>
      <c r="G52" s="8"/>
      <c r="H52" s="29"/>
      <c r="I52" s="30"/>
    </row>
    <row r="53" spans="1:9" x14ac:dyDescent="0.3">
      <c r="B53" s="6" t="s">
        <v>124</v>
      </c>
      <c r="C53" s="6" t="s">
        <v>125</v>
      </c>
      <c r="D53" s="6" t="s">
        <v>34</v>
      </c>
      <c r="E53" s="8">
        <v>3360</v>
      </c>
      <c r="F53" s="8">
        <v>23.47</v>
      </c>
      <c r="G53" s="26">
        <f t="shared" si="0"/>
        <v>78859.199999999997</v>
      </c>
      <c r="H53" s="1"/>
      <c r="I53" s="27">
        <f t="shared" si="1"/>
        <v>0</v>
      </c>
    </row>
    <row r="54" spans="1:9" x14ac:dyDescent="0.3">
      <c r="B54" s="6" t="s">
        <v>126</v>
      </c>
      <c r="C54" s="6" t="s">
        <v>127</v>
      </c>
      <c r="D54" s="6" t="s">
        <v>34</v>
      </c>
      <c r="E54" s="8">
        <v>1223.6400000000001</v>
      </c>
      <c r="F54" s="8">
        <v>20.9</v>
      </c>
      <c r="G54" s="26">
        <f t="shared" si="0"/>
        <v>25574.080000000002</v>
      </c>
      <c r="H54" s="1"/>
      <c r="I54" s="27">
        <f t="shared" si="1"/>
        <v>0</v>
      </c>
    </row>
    <row r="55" spans="1:9" x14ac:dyDescent="0.3">
      <c r="B55" s="6" t="s">
        <v>128</v>
      </c>
      <c r="C55" s="6" t="s">
        <v>129</v>
      </c>
      <c r="D55" s="6" t="s">
        <v>34</v>
      </c>
      <c r="E55" s="8">
        <v>3360</v>
      </c>
      <c r="F55" s="8">
        <v>56.06</v>
      </c>
      <c r="G55" s="26">
        <f t="shared" si="0"/>
        <v>188361.60000000001</v>
      </c>
      <c r="H55" s="1"/>
      <c r="I55" s="27">
        <f t="shared" si="1"/>
        <v>0</v>
      </c>
    </row>
    <row r="56" spans="1:9" x14ac:dyDescent="0.3">
      <c r="B56" s="6" t="s">
        <v>130</v>
      </c>
      <c r="C56" s="6" t="s">
        <v>131</v>
      </c>
      <c r="D56" s="6" t="s">
        <v>34</v>
      </c>
      <c r="E56" s="8">
        <v>48</v>
      </c>
      <c r="F56" s="8">
        <v>88.27</v>
      </c>
      <c r="G56" s="26">
        <f t="shared" si="0"/>
        <v>4236.96</v>
      </c>
      <c r="H56" s="1"/>
      <c r="I56" s="27">
        <f t="shared" si="1"/>
        <v>0</v>
      </c>
    </row>
    <row r="57" spans="1:9" x14ac:dyDescent="0.3">
      <c r="A57" s="6" t="s">
        <v>132</v>
      </c>
      <c r="B57" s="6" t="s">
        <v>133</v>
      </c>
      <c r="C57" s="6" t="s">
        <v>134</v>
      </c>
      <c r="G57" s="8"/>
      <c r="H57" s="29"/>
      <c r="I57" s="30"/>
    </row>
    <row r="58" spans="1:9" x14ac:dyDescent="0.3">
      <c r="B58" s="6" t="s">
        <v>135</v>
      </c>
      <c r="C58" s="6" t="s">
        <v>136</v>
      </c>
      <c r="D58" s="6" t="s">
        <v>35</v>
      </c>
      <c r="E58" s="8">
        <v>3</v>
      </c>
      <c r="F58" s="8">
        <v>13125</v>
      </c>
      <c r="G58" s="26">
        <f t="shared" si="0"/>
        <v>39375</v>
      </c>
      <c r="H58" s="1"/>
      <c r="I58" s="27">
        <f t="shared" si="1"/>
        <v>0</v>
      </c>
    </row>
    <row r="59" spans="1:9" x14ac:dyDescent="0.3">
      <c r="B59" s="6" t="s">
        <v>137</v>
      </c>
      <c r="C59" s="6" t="s">
        <v>138</v>
      </c>
      <c r="D59" s="6" t="s">
        <v>35</v>
      </c>
      <c r="E59" s="8">
        <v>3</v>
      </c>
      <c r="F59" s="8">
        <v>8925</v>
      </c>
      <c r="G59" s="26">
        <f t="shared" si="0"/>
        <v>26775</v>
      </c>
      <c r="H59" s="1"/>
      <c r="I59" s="27">
        <f t="shared" si="1"/>
        <v>0</v>
      </c>
    </row>
    <row r="60" spans="1:9" x14ac:dyDescent="0.3">
      <c r="B60" s="6" t="s">
        <v>139</v>
      </c>
      <c r="C60" s="6" t="s">
        <v>140</v>
      </c>
      <c r="D60" s="6" t="s">
        <v>35</v>
      </c>
      <c r="E60" s="8">
        <v>16</v>
      </c>
      <c r="F60" s="8">
        <v>1797.33</v>
      </c>
      <c r="G60" s="26">
        <f t="shared" si="0"/>
        <v>28757.279999999999</v>
      </c>
      <c r="H60" s="1"/>
      <c r="I60" s="27">
        <f t="shared" si="1"/>
        <v>0</v>
      </c>
    </row>
    <row r="61" spans="1:9" x14ac:dyDescent="0.3">
      <c r="A61" s="6" t="s">
        <v>141</v>
      </c>
      <c r="B61" s="6" t="s">
        <v>142</v>
      </c>
      <c r="C61" s="6" t="s">
        <v>143</v>
      </c>
      <c r="G61" s="8"/>
      <c r="H61" s="29"/>
      <c r="I61" s="30"/>
    </row>
    <row r="62" spans="1:9" x14ac:dyDescent="0.3">
      <c r="B62" s="6" t="s">
        <v>144</v>
      </c>
      <c r="C62" s="6" t="s">
        <v>145</v>
      </c>
      <c r="D62" s="6" t="s">
        <v>34</v>
      </c>
      <c r="E62" s="8">
        <v>1223.6400000000001</v>
      </c>
      <c r="F62" s="8">
        <v>9.73</v>
      </c>
      <c r="G62" s="26">
        <f t="shared" si="0"/>
        <v>11906.02</v>
      </c>
      <c r="H62" s="1"/>
      <c r="I62" s="27">
        <f t="shared" si="1"/>
        <v>0</v>
      </c>
    </row>
    <row r="63" spans="1:9" x14ac:dyDescent="0.3">
      <c r="B63" s="6" t="s">
        <v>146</v>
      </c>
      <c r="C63" s="6" t="s">
        <v>147</v>
      </c>
      <c r="D63" s="6" t="s">
        <v>34</v>
      </c>
      <c r="E63" s="8">
        <v>90</v>
      </c>
      <c r="F63" s="8">
        <v>22.39</v>
      </c>
      <c r="G63" s="26">
        <f t="shared" si="0"/>
        <v>2015.1</v>
      </c>
      <c r="H63" s="1"/>
      <c r="I63" s="27">
        <f t="shared" si="1"/>
        <v>0</v>
      </c>
    </row>
    <row r="64" spans="1:9" x14ac:dyDescent="0.3">
      <c r="B64" s="6" t="s">
        <v>148</v>
      </c>
      <c r="C64" s="6" t="s">
        <v>149</v>
      </c>
      <c r="D64" s="6" t="s">
        <v>36</v>
      </c>
      <c r="E64" s="8">
        <v>180</v>
      </c>
      <c r="F64" s="8">
        <v>1.71</v>
      </c>
      <c r="G64" s="26">
        <f t="shared" si="0"/>
        <v>307.8</v>
      </c>
      <c r="H64" s="1"/>
      <c r="I64" s="27">
        <f t="shared" si="1"/>
        <v>0</v>
      </c>
    </row>
    <row r="65" spans="1:9" x14ac:dyDescent="0.3">
      <c r="A65" s="6" t="s">
        <v>150</v>
      </c>
      <c r="B65" s="6" t="s">
        <v>151</v>
      </c>
      <c r="C65" s="6" t="s">
        <v>152</v>
      </c>
      <c r="G65" s="8"/>
      <c r="H65" s="29"/>
      <c r="I65" s="30"/>
    </row>
    <row r="66" spans="1:9" x14ac:dyDescent="0.3">
      <c r="A66" s="6" t="s">
        <v>153</v>
      </c>
      <c r="B66" s="6" t="s">
        <v>154</v>
      </c>
      <c r="C66" s="6" t="s">
        <v>155</v>
      </c>
      <c r="G66" s="8"/>
      <c r="H66" s="29"/>
      <c r="I66" s="30"/>
    </row>
    <row r="67" spans="1:9" x14ac:dyDescent="0.3">
      <c r="A67" s="6" t="s">
        <v>156</v>
      </c>
      <c r="B67" s="6" t="s">
        <v>157</v>
      </c>
      <c r="C67" s="6" t="s">
        <v>158</v>
      </c>
      <c r="G67" s="8"/>
      <c r="H67" s="29"/>
      <c r="I67" s="30"/>
    </row>
    <row r="68" spans="1:9" x14ac:dyDescent="0.3">
      <c r="B68" s="6" t="s">
        <v>159</v>
      </c>
      <c r="C68" s="6" t="s">
        <v>160</v>
      </c>
      <c r="D68" s="6" t="s">
        <v>35</v>
      </c>
      <c r="E68" s="8">
        <v>1</v>
      </c>
      <c r="F68" s="8">
        <v>4513.6099999999997</v>
      </c>
      <c r="G68" s="26">
        <f t="shared" si="0"/>
        <v>4513.6099999999997</v>
      </c>
      <c r="H68" s="1"/>
      <c r="I68" s="27">
        <f t="shared" si="1"/>
        <v>0</v>
      </c>
    </row>
    <row r="69" spans="1:9" x14ac:dyDescent="0.3">
      <c r="B69" s="6" t="s">
        <v>161</v>
      </c>
      <c r="C69" s="6" t="s">
        <v>162</v>
      </c>
      <c r="D69" s="6" t="s">
        <v>35</v>
      </c>
      <c r="E69" s="8">
        <v>1</v>
      </c>
      <c r="F69" s="8">
        <v>1504.55</v>
      </c>
      <c r="G69" s="26">
        <f t="shared" si="0"/>
        <v>1504.55</v>
      </c>
      <c r="H69" s="1"/>
      <c r="I69" s="27">
        <f t="shared" si="1"/>
        <v>0</v>
      </c>
    </row>
    <row r="70" spans="1:9" x14ac:dyDescent="0.3">
      <c r="B70" s="6" t="s">
        <v>163</v>
      </c>
      <c r="C70" s="6" t="s">
        <v>164</v>
      </c>
      <c r="D70" s="6" t="s">
        <v>35</v>
      </c>
      <c r="E70" s="8">
        <v>1</v>
      </c>
      <c r="F70" s="8">
        <v>1805.44</v>
      </c>
      <c r="G70" s="26">
        <f t="shared" si="0"/>
        <v>1805.44</v>
      </c>
      <c r="H70" s="1"/>
      <c r="I70" s="27">
        <f t="shared" si="1"/>
        <v>0</v>
      </c>
    </row>
    <row r="71" spans="1:9" x14ac:dyDescent="0.3">
      <c r="B71" s="6" t="s">
        <v>165</v>
      </c>
      <c r="C71" s="6" t="s">
        <v>166</v>
      </c>
      <c r="D71" s="6" t="s">
        <v>35</v>
      </c>
      <c r="E71" s="8">
        <v>1</v>
      </c>
      <c r="F71" s="8">
        <v>18554.099999999999</v>
      </c>
      <c r="G71" s="26">
        <f t="shared" si="0"/>
        <v>18554.099999999999</v>
      </c>
      <c r="H71" s="1"/>
      <c r="I71" s="27">
        <f t="shared" si="1"/>
        <v>0</v>
      </c>
    </row>
    <row r="72" spans="1:9" x14ac:dyDescent="0.3">
      <c r="B72" s="6" t="s">
        <v>167</v>
      </c>
      <c r="C72" s="6" t="s">
        <v>168</v>
      </c>
      <c r="D72" s="6" t="s">
        <v>35</v>
      </c>
      <c r="E72" s="8">
        <v>1</v>
      </c>
      <c r="F72" s="8">
        <v>5175.6000000000004</v>
      </c>
      <c r="G72" s="26">
        <f t="shared" si="0"/>
        <v>5175.6000000000004</v>
      </c>
      <c r="H72" s="1"/>
      <c r="I72" s="27">
        <f t="shared" si="1"/>
        <v>0</v>
      </c>
    </row>
    <row r="73" spans="1:9" x14ac:dyDescent="0.3">
      <c r="A73" s="6" t="s">
        <v>169</v>
      </c>
      <c r="B73" s="6" t="s">
        <v>170</v>
      </c>
      <c r="C73" s="6" t="s">
        <v>171</v>
      </c>
      <c r="G73" s="8"/>
      <c r="H73" s="29"/>
      <c r="I73" s="30"/>
    </row>
    <row r="74" spans="1:9" x14ac:dyDescent="0.3">
      <c r="B74" s="6" t="s">
        <v>172</v>
      </c>
      <c r="C74" s="6" t="s">
        <v>173</v>
      </c>
      <c r="D74" s="6" t="s">
        <v>35</v>
      </c>
      <c r="E74" s="8">
        <v>3</v>
      </c>
      <c r="F74" s="8">
        <v>229.73</v>
      </c>
      <c r="G74" s="26">
        <f t="shared" si="0"/>
        <v>689.19</v>
      </c>
      <c r="H74" s="1"/>
      <c r="I74" s="27">
        <f t="shared" si="1"/>
        <v>0</v>
      </c>
    </row>
    <row r="75" spans="1:9" x14ac:dyDescent="0.3">
      <c r="B75" s="6" t="s">
        <v>174</v>
      </c>
      <c r="C75" s="6" t="s">
        <v>175</v>
      </c>
      <c r="D75" s="6" t="s">
        <v>35</v>
      </c>
      <c r="E75" s="8">
        <v>3</v>
      </c>
      <c r="F75" s="8">
        <v>5529.44</v>
      </c>
      <c r="G75" s="26">
        <f t="shared" si="0"/>
        <v>16588.32</v>
      </c>
      <c r="H75" s="1"/>
      <c r="I75" s="27">
        <f t="shared" si="1"/>
        <v>0</v>
      </c>
    </row>
    <row r="76" spans="1:9" x14ac:dyDescent="0.3">
      <c r="B76" s="6" t="s">
        <v>176</v>
      </c>
      <c r="C76" s="6" t="s">
        <v>177</v>
      </c>
      <c r="D76" s="6" t="s">
        <v>36</v>
      </c>
      <c r="E76" s="8">
        <v>828</v>
      </c>
      <c r="F76" s="8">
        <v>13.22</v>
      </c>
      <c r="G76" s="26">
        <f t="shared" ref="G76:G139" si="2">ROUND(E76*F76,2)</f>
        <v>10946.16</v>
      </c>
      <c r="H76" s="1"/>
      <c r="I76" s="27">
        <f t="shared" ref="I76:I139" si="3">ROUND(E76*H76,2)</f>
        <v>0</v>
      </c>
    </row>
    <row r="77" spans="1:9" x14ac:dyDescent="0.3">
      <c r="B77" s="6" t="s">
        <v>178</v>
      </c>
      <c r="C77" s="6" t="s">
        <v>179</v>
      </c>
      <c r="D77" s="6" t="s">
        <v>35</v>
      </c>
      <c r="E77" s="8">
        <v>3</v>
      </c>
      <c r="F77" s="8">
        <v>328.37</v>
      </c>
      <c r="G77" s="26">
        <f t="shared" si="2"/>
        <v>985.11</v>
      </c>
      <c r="H77" s="1"/>
      <c r="I77" s="27">
        <f t="shared" si="3"/>
        <v>0</v>
      </c>
    </row>
    <row r="78" spans="1:9" x14ac:dyDescent="0.3">
      <c r="B78" s="6" t="s">
        <v>180</v>
      </c>
      <c r="C78" s="6" t="s">
        <v>181</v>
      </c>
      <c r="D78" s="6" t="s">
        <v>35</v>
      </c>
      <c r="E78" s="8">
        <v>3</v>
      </c>
      <c r="F78" s="8">
        <v>990.3</v>
      </c>
      <c r="G78" s="26">
        <f t="shared" si="2"/>
        <v>2970.9</v>
      </c>
      <c r="H78" s="1"/>
      <c r="I78" s="27">
        <f t="shared" si="3"/>
        <v>0</v>
      </c>
    </row>
    <row r="79" spans="1:9" x14ac:dyDescent="0.3">
      <c r="B79" s="6" t="s">
        <v>182</v>
      </c>
      <c r="C79" s="6" t="s">
        <v>183</v>
      </c>
      <c r="D79" s="6" t="s">
        <v>35</v>
      </c>
      <c r="E79" s="8">
        <v>3</v>
      </c>
      <c r="F79" s="8">
        <v>79.91</v>
      </c>
      <c r="G79" s="26">
        <f t="shared" si="2"/>
        <v>239.73</v>
      </c>
      <c r="H79" s="1"/>
      <c r="I79" s="27">
        <f t="shared" si="3"/>
        <v>0</v>
      </c>
    </row>
    <row r="80" spans="1:9" x14ac:dyDescent="0.3">
      <c r="B80" s="6" t="s">
        <v>184</v>
      </c>
      <c r="C80" s="6" t="s">
        <v>185</v>
      </c>
      <c r="D80" s="6" t="s">
        <v>35</v>
      </c>
      <c r="E80" s="8">
        <v>3</v>
      </c>
      <c r="F80" s="8">
        <v>836.31</v>
      </c>
      <c r="G80" s="26">
        <f t="shared" si="2"/>
        <v>2508.9299999999998</v>
      </c>
      <c r="H80" s="1"/>
      <c r="I80" s="27">
        <f t="shared" si="3"/>
        <v>0</v>
      </c>
    </row>
    <row r="81" spans="1:9" x14ac:dyDescent="0.3">
      <c r="B81" s="6" t="s">
        <v>186</v>
      </c>
      <c r="C81" s="6" t="s">
        <v>187</v>
      </c>
      <c r="D81" s="6" t="s">
        <v>36</v>
      </c>
      <c r="E81" s="8">
        <v>500</v>
      </c>
      <c r="F81" s="8">
        <v>14.11</v>
      </c>
      <c r="G81" s="26">
        <f t="shared" si="2"/>
        <v>7055</v>
      </c>
      <c r="H81" s="1"/>
      <c r="I81" s="27">
        <f t="shared" si="3"/>
        <v>0</v>
      </c>
    </row>
    <row r="82" spans="1:9" x14ac:dyDescent="0.3">
      <c r="B82" s="6" t="s">
        <v>188</v>
      </c>
      <c r="C82" s="6" t="s">
        <v>189</v>
      </c>
      <c r="D82" s="6" t="s">
        <v>35</v>
      </c>
      <c r="E82" s="8">
        <v>9</v>
      </c>
      <c r="F82" s="8">
        <v>83.88</v>
      </c>
      <c r="G82" s="26">
        <f t="shared" si="2"/>
        <v>754.92</v>
      </c>
      <c r="H82" s="1"/>
      <c r="I82" s="27">
        <f t="shared" si="3"/>
        <v>0</v>
      </c>
    </row>
    <row r="83" spans="1:9" x14ac:dyDescent="0.3">
      <c r="B83" s="6" t="s">
        <v>190</v>
      </c>
      <c r="C83" s="6" t="s">
        <v>191</v>
      </c>
      <c r="D83" s="6" t="s">
        <v>35</v>
      </c>
      <c r="E83" s="8">
        <v>8</v>
      </c>
      <c r="F83" s="8">
        <v>118.72</v>
      </c>
      <c r="G83" s="26">
        <f t="shared" si="2"/>
        <v>949.76</v>
      </c>
      <c r="H83" s="1"/>
      <c r="I83" s="27">
        <f t="shared" si="3"/>
        <v>0</v>
      </c>
    </row>
    <row r="84" spans="1:9" x14ac:dyDescent="0.3">
      <c r="B84" s="6" t="s">
        <v>192</v>
      </c>
      <c r="C84" s="6" t="s">
        <v>193</v>
      </c>
      <c r="D84" s="6" t="s">
        <v>35</v>
      </c>
      <c r="E84" s="8">
        <v>12</v>
      </c>
      <c r="F84" s="8">
        <v>180.93</v>
      </c>
      <c r="G84" s="26">
        <f t="shared" si="2"/>
        <v>2171.16</v>
      </c>
      <c r="H84" s="1"/>
      <c r="I84" s="27">
        <f t="shared" si="3"/>
        <v>0</v>
      </c>
    </row>
    <row r="85" spans="1:9" x14ac:dyDescent="0.3">
      <c r="B85" s="6" t="s">
        <v>194</v>
      </c>
      <c r="C85" s="6" t="s">
        <v>195</v>
      </c>
      <c r="D85" s="6" t="s">
        <v>36</v>
      </c>
      <c r="E85" s="8">
        <v>210</v>
      </c>
      <c r="F85" s="8">
        <v>8.33</v>
      </c>
      <c r="G85" s="26">
        <f t="shared" si="2"/>
        <v>1749.3</v>
      </c>
      <c r="H85" s="1"/>
      <c r="I85" s="27">
        <f t="shared" si="3"/>
        <v>0</v>
      </c>
    </row>
    <row r="86" spans="1:9" x14ac:dyDescent="0.3">
      <c r="B86" s="6" t="s">
        <v>196</v>
      </c>
      <c r="C86" s="6" t="s">
        <v>197</v>
      </c>
      <c r="D86" s="6" t="s">
        <v>36</v>
      </c>
      <c r="E86" s="8">
        <v>60</v>
      </c>
      <c r="F86" s="8">
        <v>8.33</v>
      </c>
      <c r="G86" s="26">
        <f t="shared" si="2"/>
        <v>499.8</v>
      </c>
      <c r="H86" s="1"/>
      <c r="I86" s="27">
        <f t="shared" si="3"/>
        <v>0</v>
      </c>
    </row>
    <row r="87" spans="1:9" x14ac:dyDescent="0.3">
      <c r="B87" s="6" t="s">
        <v>198</v>
      </c>
      <c r="C87" s="6" t="s">
        <v>199</v>
      </c>
      <c r="D87" s="6" t="s">
        <v>36</v>
      </c>
      <c r="E87" s="8">
        <v>1700</v>
      </c>
      <c r="F87" s="8">
        <v>10.119999999999999</v>
      </c>
      <c r="G87" s="26">
        <f t="shared" si="2"/>
        <v>17204</v>
      </c>
      <c r="H87" s="1"/>
      <c r="I87" s="27">
        <f t="shared" si="3"/>
        <v>0</v>
      </c>
    </row>
    <row r="88" spans="1:9" x14ac:dyDescent="0.3">
      <c r="B88" s="6" t="s">
        <v>200</v>
      </c>
      <c r="C88" s="6" t="s">
        <v>201</v>
      </c>
      <c r="D88" s="6" t="s">
        <v>35</v>
      </c>
      <c r="E88" s="8">
        <v>1</v>
      </c>
      <c r="F88" s="8">
        <v>3700.02</v>
      </c>
      <c r="G88" s="26">
        <f t="shared" si="2"/>
        <v>3700.02</v>
      </c>
      <c r="H88" s="1"/>
      <c r="I88" s="27">
        <f t="shared" si="3"/>
        <v>0</v>
      </c>
    </row>
    <row r="89" spans="1:9" x14ac:dyDescent="0.3">
      <c r="B89" s="6" t="s">
        <v>202</v>
      </c>
      <c r="C89" s="6" t="s">
        <v>203</v>
      </c>
      <c r="D89" s="6" t="s">
        <v>35</v>
      </c>
      <c r="E89" s="8">
        <v>1</v>
      </c>
      <c r="F89" s="8">
        <v>4995.04</v>
      </c>
      <c r="G89" s="26">
        <f t="shared" si="2"/>
        <v>4995.04</v>
      </c>
      <c r="H89" s="1"/>
      <c r="I89" s="27">
        <f t="shared" si="3"/>
        <v>0</v>
      </c>
    </row>
    <row r="90" spans="1:9" x14ac:dyDescent="0.3">
      <c r="B90" s="6" t="s">
        <v>204</v>
      </c>
      <c r="C90" s="6" t="s">
        <v>205</v>
      </c>
      <c r="D90" s="6" t="s">
        <v>35</v>
      </c>
      <c r="E90" s="8">
        <v>1</v>
      </c>
      <c r="F90" s="8">
        <v>1850.02</v>
      </c>
      <c r="G90" s="26">
        <f t="shared" si="2"/>
        <v>1850.02</v>
      </c>
      <c r="H90" s="1"/>
      <c r="I90" s="27">
        <f t="shared" si="3"/>
        <v>0</v>
      </c>
    </row>
    <row r="91" spans="1:9" x14ac:dyDescent="0.3">
      <c r="B91" s="6" t="s">
        <v>206</v>
      </c>
      <c r="C91" s="6" t="s">
        <v>207</v>
      </c>
      <c r="D91" s="6" t="s">
        <v>35</v>
      </c>
      <c r="E91" s="8">
        <v>1</v>
      </c>
      <c r="F91" s="8">
        <v>1480.02</v>
      </c>
      <c r="G91" s="26">
        <f t="shared" si="2"/>
        <v>1480.02</v>
      </c>
      <c r="H91" s="1"/>
      <c r="I91" s="27">
        <f t="shared" si="3"/>
        <v>0</v>
      </c>
    </row>
    <row r="92" spans="1:9" x14ac:dyDescent="0.3">
      <c r="B92" s="6" t="s">
        <v>208</v>
      </c>
      <c r="C92" s="6" t="s">
        <v>209</v>
      </c>
      <c r="D92" s="6" t="s">
        <v>35</v>
      </c>
      <c r="E92" s="8">
        <v>1</v>
      </c>
      <c r="F92" s="8">
        <v>1444.35</v>
      </c>
      <c r="G92" s="26">
        <f t="shared" si="2"/>
        <v>1444.35</v>
      </c>
      <c r="H92" s="1"/>
      <c r="I92" s="27">
        <f t="shared" si="3"/>
        <v>0</v>
      </c>
    </row>
    <row r="93" spans="1:9" x14ac:dyDescent="0.3">
      <c r="B93" s="6" t="s">
        <v>210</v>
      </c>
      <c r="C93" s="6" t="s">
        <v>211</v>
      </c>
      <c r="D93" s="6" t="s">
        <v>36</v>
      </c>
      <c r="E93" s="8">
        <v>570</v>
      </c>
      <c r="F93" s="8">
        <v>7.58</v>
      </c>
      <c r="G93" s="26">
        <f t="shared" si="2"/>
        <v>4320.6000000000004</v>
      </c>
      <c r="H93" s="1"/>
      <c r="I93" s="27">
        <f t="shared" si="3"/>
        <v>0</v>
      </c>
    </row>
    <row r="94" spans="1:9" x14ac:dyDescent="0.3">
      <c r="B94" s="6" t="s">
        <v>212</v>
      </c>
      <c r="C94" s="6" t="s">
        <v>213</v>
      </c>
      <c r="D94" s="6" t="s">
        <v>35</v>
      </c>
      <c r="E94" s="8">
        <v>1</v>
      </c>
      <c r="F94" s="8">
        <v>1517.01</v>
      </c>
      <c r="G94" s="26">
        <f t="shared" si="2"/>
        <v>1517.01</v>
      </c>
      <c r="H94" s="1"/>
      <c r="I94" s="27">
        <f t="shared" si="3"/>
        <v>0</v>
      </c>
    </row>
    <row r="95" spans="1:9" x14ac:dyDescent="0.3">
      <c r="A95" s="6" t="s">
        <v>214</v>
      </c>
      <c r="B95" s="6" t="s">
        <v>215</v>
      </c>
      <c r="C95" s="6" t="s">
        <v>216</v>
      </c>
      <c r="G95" s="8"/>
      <c r="H95" s="29"/>
      <c r="I95" s="30"/>
    </row>
    <row r="96" spans="1:9" x14ac:dyDescent="0.3">
      <c r="B96" s="6" t="s">
        <v>217</v>
      </c>
      <c r="C96" s="6" t="s">
        <v>218</v>
      </c>
      <c r="D96" s="6" t="s">
        <v>35</v>
      </c>
      <c r="E96" s="8">
        <v>1</v>
      </c>
      <c r="F96" s="8">
        <v>370.44</v>
      </c>
      <c r="G96" s="26">
        <f t="shared" si="2"/>
        <v>370.44</v>
      </c>
      <c r="H96" s="1"/>
      <c r="I96" s="27">
        <f t="shared" si="3"/>
        <v>0</v>
      </c>
    </row>
    <row r="97" spans="1:9" x14ac:dyDescent="0.3">
      <c r="B97" s="6" t="s">
        <v>219</v>
      </c>
      <c r="C97" s="6" t="s">
        <v>220</v>
      </c>
      <c r="D97" s="6" t="s">
        <v>35</v>
      </c>
      <c r="E97" s="8">
        <v>1</v>
      </c>
      <c r="F97" s="8">
        <v>991.08</v>
      </c>
      <c r="G97" s="26">
        <f t="shared" si="2"/>
        <v>991.08</v>
      </c>
      <c r="H97" s="1"/>
      <c r="I97" s="27">
        <f t="shared" si="3"/>
        <v>0</v>
      </c>
    </row>
    <row r="98" spans="1:9" x14ac:dyDescent="0.3">
      <c r="B98" s="6" t="s">
        <v>221</v>
      </c>
      <c r="C98" s="6" t="s">
        <v>222</v>
      </c>
      <c r="D98" s="6" t="s">
        <v>35</v>
      </c>
      <c r="E98" s="8">
        <v>1</v>
      </c>
      <c r="F98" s="8">
        <v>1552.26</v>
      </c>
      <c r="G98" s="26">
        <f t="shared" si="2"/>
        <v>1552.26</v>
      </c>
      <c r="H98" s="1"/>
      <c r="I98" s="27">
        <f t="shared" si="3"/>
        <v>0</v>
      </c>
    </row>
    <row r="99" spans="1:9" x14ac:dyDescent="0.3">
      <c r="B99" s="6" t="s">
        <v>223</v>
      </c>
      <c r="C99" s="6" t="s">
        <v>224</v>
      </c>
      <c r="D99" s="6" t="s">
        <v>36</v>
      </c>
      <c r="E99" s="8">
        <v>234</v>
      </c>
      <c r="F99" s="8">
        <v>29.02</v>
      </c>
      <c r="G99" s="26">
        <f t="shared" si="2"/>
        <v>6790.68</v>
      </c>
      <c r="H99" s="1"/>
      <c r="I99" s="27">
        <f t="shared" si="3"/>
        <v>0</v>
      </c>
    </row>
    <row r="100" spans="1:9" x14ac:dyDescent="0.3">
      <c r="B100" s="6" t="s">
        <v>225</v>
      </c>
      <c r="C100" s="6" t="s">
        <v>226</v>
      </c>
      <c r="D100" s="6" t="s">
        <v>36</v>
      </c>
      <c r="E100" s="8">
        <v>72</v>
      </c>
      <c r="F100" s="8">
        <v>17.12</v>
      </c>
      <c r="G100" s="26">
        <f t="shared" si="2"/>
        <v>1232.6400000000001</v>
      </c>
      <c r="H100" s="1"/>
      <c r="I100" s="27">
        <f t="shared" si="3"/>
        <v>0</v>
      </c>
    </row>
    <row r="101" spans="1:9" x14ac:dyDescent="0.3">
      <c r="B101" s="6" t="s">
        <v>227</v>
      </c>
      <c r="C101" s="6" t="s">
        <v>228</v>
      </c>
      <c r="D101" s="6" t="s">
        <v>35</v>
      </c>
      <c r="E101" s="8">
        <v>4</v>
      </c>
      <c r="F101" s="8">
        <v>458.66</v>
      </c>
      <c r="G101" s="26">
        <f t="shared" si="2"/>
        <v>1834.64</v>
      </c>
      <c r="H101" s="1"/>
      <c r="I101" s="27">
        <f t="shared" si="3"/>
        <v>0</v>
      </c>
    </row>
    <row r="102" spans="1:9" x14ac:dyDescent="0.3">
      <c r="B102" s="6" t="s">
        <v>229</v>
      </c>
      <c r="C102" s="6" t="s">
        <v>230</v>
      </c>
      <c r="D102" s="6" t="s">
        <v>35</v>
      </c>
      <c r="E102" s="8">
        <v>5</v>
      </c>
      <c r="F102" s="8">
        <v>180.55</v>
      </c>
      <c r="G102" s="26">
        <f t="shared" si="2"/>
        <v>902.75</v>
      </c>
      <c r="H102" s="1"/>
      <c r="I102" s="27">
        <f t="shared" si="3"/>
        <v>0</v>
      </c>
    </row>
    <row r="103" spans="1:9" x14ac:dyDescent="0.3">
      <c r="A103" s="6" t="s">
        <v>231</v>
      </c>
      <c r="B103" s="6" t="s">
        <v>232</v>
      </c>
      <c r="C103" s="6" t="s">
        <v>233</v>
      </c>
      <c r="G103" s="8"/>
      <c r="H103" s="29"/>
      <c r="I103" s="30"/>
    </row>
    <row r="104" spans="1:9" x14ac:dyDescent="0.3">
      <c r="A104" s="6" t="s">
        <v>234</v>
      </c>
      <c r="B104" s="6" t="s">
        <v>235</v>
      </c>
      <c r="C104" s="6" t="s">
        <v>236</v>
      </c>
      <c r="G104" s="8"/>
      <c r="H104" s="29"/>
      <c r="I104" s="30"/>
    </row>
    <row r="105" spans="1:9" x14ac:dyDescent="0.3">
      <c r="B105" s="6" t="s">
        <v>237</v>
      </c>
      <c r="C105" s="6" t="s">
        <v>238</v>
      </c>
      <c r="D105" s="6" t="s">
        <v>35</v>
      </c>
      <c r="E105" s="8">
        <v>1</v>
      </c>
      <c r="F105" s="8">
        <v>3169.99</v>
      </c>
      <c r="G105" s="26">
        <f t="shared" si="2"/>
        <v>3169.99</v>
      </c>
      <c r="H105" s="1"/>
      <c r="I105" s="27">
        <f t="shared" si="3"/>
        <v>0</v>
      </c>
    </row>
    <row r="106" spans="1:9" x14ac:dyDescent="0.3">
      <c r="B106" s="6" t="s">
        <v>239</v>
      </c>
      <c r="C106" s="6" t="s">
        <v>240</v>
      </c>
      <c r="D106" s="6" t="s">
        <v>36</v>
      </c>
      <c r="E106" s="8">
        <v>72</v>
      </c>
      <c r="F106" s="8">
        <v>62.41</v>
      </c>
      <c r="G106" s="26">
        <f t="shared" si="2"/>
        <v>4493.5200000000004</v>
      </c>
      <c r="H106" s="1"/>
      <c r="I106" s="27">
        <f t="shared" si="3"/>
        <v>0</v>
      </c>
    </row>
    <row r="107" spans="1:9" x14ac:dyDescent="0.3">
      <c r="B107" s="6" t="s">
        <v>241</v>
      </c>
      <c r="C107" s="6" t="s">
        <v>242</v>
      </c>
      <c r="D107" s="6" t="s">
        <v>36</v>
      </c>
      <c r="E107" s="8">
        <v>54</v>
      </c>
      <c r="F107" s="8">
        <v>42.49</v>
      </c>
      <c r="G107" s="26">
        <f t="shared" si="2"/>
        <v>2294.46</v>
      </c>
      <c r="H107" s="1"/>
      <c r="I107" s="27">
        <f t="shared" si="3"/>
        <v>0</v>
      </c>
    </row>
    <row r="108" spans="1:9" x14ac:dyDescent="0.3">
      <c r="B108" s="6" t="s">
        <v>243</v>
      </c>
      <c r="C108" s="6" t="s">
        <v>244</v>
      </c>
      <c r="D108" s="6" t="s">
        <v>36</v>
      </c>
      <c r="E108" s="8">
        <v>372</v>
      </c>
      <c r="F108" s="8">
        <v>32.880000000000003</v>
      </c>
      <c r="G108" s="26">
        <f t="shared" si="2"/>
        <v>12231.36</v>
      </c>
      <c r="H108" s="1"/>
      <c r="I108" s="27">
        <f t="shared" si="3"/>
        <v>0</v>
      </c>
    </row>
    <row r="109" spans="1:9" x14ac:dyDescent="0.3">
      <c r="B109" s="6" t="s">
        <v>245</v>
      </c>
      <c r="C109" s="6" t="s">
        <v>246</v>
      </c>
      <c r="D109" s="6" t="s">
        <v>35</v>
      </c>
      <c r="E109" s="8">
        <v>4</v>
      </c>
      <c r="F109" s="8">
        <v>167.48</v>
      </c>
      <c r="G109" s="26">
        <f t="shared" si="2"/>
        <v>669.92</v>
      </c>
      <c r="H109" s="1"/>
      <c r="I109" s="27">
        <f t="shared" si="3"/>
        <v>0</v>
      </c>
    </row>
    <row r="110" spans="1:9" x14ac:dyDescent="0.3">
      <c r="B110" s="6" t="s">
        <v>247</v>
      </c>
      <c r="C110" s="6" t="s">
        <v>248</v>
      </c>
      <c r="D110" s="6" t="s">
        <v>35</v>
      </c>
      <c r="E110" s="8">
        <v>1</v>
      </c>
      <c r="F110" s="8">
        <v>262.17</v>
      </c>
      <c r="G110" s="26">
        <f t="shared" si="2"/>
        <v>262.17</v>
      </c>
      <c r="H110" s="1"/>
      <c r="I110" s="27">
        <f t="shared" si="3"/>
        <v>0</v>
      </c>
    </row>
    <row r="111" spans="1:9" x14ac:dyDescent="0.3">
      <c r="B111" s="6" t="s">
        <v>249</v>
      </c>
      <c r="C111" s="6" t="s">
        <v>250</v>
      </c>
      <c r="D111" s="6" t="s">
        <v>35</v>
      </c>
      <c r="E111" s="8">
        <v>1</v>
      </c>
      <c r="F111" s="8">
        <v>357.01</v>
      </c>
      <c r="G111" s="26">
        <f t="shared" si="2"/>
        <v>357.01</v>
      </c>
      <c r="H111" s="1"/>
      <c r="I111" s="27">
        <f t="shared" si="3"/>
        <v>0</v>
      </c>
    </row>
    <row r="112" spans="1:9" x14ac:dyDescent="0.3">
      <c r="B112" s="6" t="s">
        <v>251</v>
      </c>
      <c r="C112" s="6" t="s">
        <v>252</v>
      </c>
      <c r="D112" s="6" t="s">
        <v>35</v>
      </c>
      <c r="E112" s="8">
        <v>504</v>
      </c>
      <c r="F112" s="8">
        <v>19.59</v>
      </c>
      <c r="G112" s="26">
        <f t="shared" si="2"/>
        <v>9873.36</v>
      </c>
      <c r="H112" s="1"/>
      <c r="I112" s="27">
        <f t="shared" si="3"/>
        <v>0</v>
      </c>
    </row>
    <row r="113" spans="1:9" x14ac:dyDescent="0.3">
      <c r="B113" s="6" t="s">
        <v>253</v>
      </c>
      <c r="C113" s="6" t="s">
        <v>254</v>
      </c>
      <c r="D113" s="6" t="s">
        <v>36</v>
      </c>
      <c r="E113" s="8">
        <v>1440</v>
      </c>
      <c r="F113" s="8">
        <v>24.33</v>
      </c>
      <c r="G113" s="26">
        <f t="shared" si="2"/>
        <v>35035.199999999997</v>
      </c>
      <c r="H113" s="1"/>
      <c r="I113" s="27">
        <f t="shared" si="3"/>
        <v>0</v>
      </c>
    </row>
    <row r="114" spans="1:9" x14ac:dyDescent="0.3">
      <c r="A114" s="6" t="s">
        <v>255</v>
      </c>
      <c r="B114" s="6" t="s">
        <v>256</v>
      </c>
      <c r="C114" s="6" t="s">
        <v>257</v>
      </c>
      <c r="G114" s="8"/>
      <c r="H114" s="29"/>
      <c r="I114" s="30"/>
    </row>
    <row r="115" spans="1:9" x14ac:dyDescent="0.3">
      <c r="B115" s="6" t="s">
        <v>258</v>
      </c>
      <c r="C115" s="6" t="s">
        <v>259</v>
      </c>
      <c r="D115" s="6" t="s">
        <v>35</v>
      </c>
      <c r="E115" s="8">
        <v>2</v>
      </c>
      <c r="F115" s="8">
        <v>2229.91</v>
      </c>
      <c r="G115" s="26">
        <f t="shared" si="2"/>
        <v>4459.82</v>
      </c>
      <c r="H115" s="1"/>
      <c r="I115" s="27">
        <f t="shared" si="3"/>
        <v>0</v>
      </c>
    </row>
    <row r="116" spans="1:9" x14ac:dyDescent="0.3">
      <c r="B116" s="6" t="s">
        <v>260</v>
      </c>
      <c r="C116" s="6" t="s">
        <v>261</v>
      </c>
      <c r="D116" s="6" t="s">
        <v>35</v>
      </c>
      <c r="E116" s="8">
        <v>2</v>
      </c>
      <c r="F116" s="8">
        <v>812.45</v>
      </c>
      <c r="G116" s="26">
        <f t="shared" si="2"/>
        <v>1624.9</v>
      </c>
      <c r="H116" s="1"/>
      <c r="I116" s="27">
        <f t="shared" si="3"/>
        <v>0</v>
      </c>
    </row>
    <row r="117" spans="1:9" x14ac:dyDescent="0.3">
      <c r="A117" s="6" t="s">
        <v>262</v>
      </c>
      <c r="B117" s="6" t="s">
        <v>263</v>
      </c>
      <c r="C117" s="6" t="s">
        <v>264</v>
      </c>
      <c r="G117" s="8"/>
      <c r="H117" s="29"/>
      <c r="I117" s="30"/>
    </row>
    <row r="118" spans="1:9" x14ac:dyDescent="0.3">
      <c r="B118" s="6" t="s">
        <v>265</v>
      </c>
      <c r="C118" s="6" t="s">
        <v>266</v>
      </c>
      <c r="D118" s="6" t="s">
        <v>35</v>
      </c>
      <c r="E118" s="8">
        <v>1</v>
      </c>
      <c r="F118" s="8">
        <v>2364.9299999999998</v>
      </c>
      <c r="G118" s="26">
        <f t="shared" si="2"/>
        <v>2364.9299999999998</v>
      </c>
      <c r="H118" s="1"/>
      <c r="I118" s="27">
        <f t="shared" si="3"/>
        <v>0</v>
      </c>
    </row>
    <row r="119" spans="1:9" x14ac:dyDescent="0.3">
      <c r="B119" s="6" t="s">
        <v>267</v>
      </c>
      <c r="C119" s="6" t="s">
        <v>268</v>
      </c>
      <c r="D119" s="6" t="s">
        <v>35</v>
      </c>
      <c r="E119" s="8">
        <v>1</v>
      </c>
      <c r="F119" s="8">
        <v>61.69</v>
      </c>
      <c r="G119" s="26">
        <f t="shared" si="2"/>
        <v>61.69</v>
      </c>
      <c r="H119" s="1"/>
      <c r="I119" s="27">
        <f t="shared" si="3"/>
        <v>0</v>
      </c>
    </row>
    <row r="120" spans="1:9" x14ac:dyDescent="0.3">
      <c r="B120" s="6" t="s">
        <v>269</v>
      </c>
      <c r="C120" s="6" t="s">
        <v>270</v>
      </c>
      <c r="D120" s="6" t="s">
        <v>35</v>
      </c>
      <c r="E120" s="8">
        <v>24</v>
      </c>
      <c r="F120" s="8">
        <v>9.58</v>
      </c>
      <c r="G120" s="26">
        <f t="shared" si="2"/>
        <v>229.92</v>
      </c>
      <c r="H120" s="1"/>
      <c r="I120" s="27">
        <f t="shared" si="3"/>
        <v>0</v>
      </c>
    </row>
    <row r="121" spans="1:9" x14ac:dyDescent="0.3">
      <c r="B121" s="6" t="s">
        <v>271</v>
      </c>
      <c r="C121" s="6" t="s">
        <v>272</v>
      </c>
      <c r="D121" s="6" t="s">
        <v>35</v>
      </c>
      <c r="E121" s="8">
        <v>12</v>
      </c>
      <c r="F121" s="8">
        <v>10.67</v>
      </c>
      <c r="G121" s="26">
        <f t="shared" si="2"/>
        <v>128.04</v>
      </c>
      <c r="H121" s="1"/>
      <c r="I121" s="27">
        <f t="shared" si="3"/>
        <v>0</v>
      </c>
    </row>
    <row r="122" spans="1:9" x14ac:dyDescent="0.3">
      <c r="A122" s="6" t="s">
        <v>273</v>
      </c>
      <c r="B122" s="6" t="s">
        <v>274</v>
      </c>
      <c r="C122" s="6" t="s">
        <v>275</v>
      </c>
      <c r="G122" s="8"/>
      <c r="H122" s="29"/>
      <c r="I122" s="30"/>
    </row>
    <row r="123" spans="1:9" x14ac:dyDescent="0.3">
      <c r="B123" s="6" t="s">
        <v>276</v>
      </c>
      <c r="C123" s="6" t="s">
        <v>277</v>
      </c>
      <c r="D123" s="6" t="s">
        <v>35</v>
      </c>
      <c r="E123" s="8">
        <v>28</v>
      </c>
      <c r="F123" s="8">
        <v>6.58</v>
      </c>
      <c r="G123" s="26">
        <f t="shared" si="2"/>
        <v>184.24</v>
      </c>
      <c r="H123" s="1"/>
      <c r="I123" s="27">
        <f t="shared" si="3"/>
        <v>0</v>
      </c>
    </row>
    <row r="124" spans="1:9" x14ac:dyDescent="0.3">
      <c r="B124" s="6" t="s">
        <v>278</v>
      </c>
      <c r="C124" s="6" t="s">
        <v>279</v>
      </c>
      <c r="D124" s="6" t="s">
        <v>35</v>
      </c>
      <c r="E124" s="8">
        <v>4</v>
      </c>
      <c r="F124" s="8">
        <v>6.58</v>
      </c>
      <c r="G124" s="26">
        <f t="shared" si="2"/>
        <v>26.32</v>
      </c>
      <c r="H124" s="1"/>
      <c r="I124" s="27">
        <f t="shared" si="3"/>
        <v>0</v>
      </c>
    </row>
    <row r="125" spans="1:9" x14ac:dyDescent="0.3">
      <c r="B125" s="6" t="s">
        <v>280</v>
      </c>
      <c r="C125" s="6" t="s">
        <v>281</v>
      </c>
      <c r="D125" s="6" t="s">
        <v>35</v>
      </c>
      <c r="E125" s="8">
        <v>7</v>
      </c>
      <c r="F125" s="8">
        <v>6.58</v>
      </c>
      <c r="G125" s="26">
        <f t="shared" si="2"/>
        <v>46.06</v>
      </c>
      <c r="H125" s="1"/>
      <c r="I125" s="27">
        <f t="shared" si="3"/>
        <v>0</v>
      </c>
    </row>
    <row r="126" spans="1:9" x14ac:dyDescent="0.3">
      <c r="B126" s="6" t="s">
        <v>282</v>
      </c>
      <c r="C126" s="6" t="s">
        <v>283</v>
      </c>
      <c r="D126" s="6" t="s">
        <v>35</v>
      </c>
      <c r="E126" s="8">
        <v>9</v>
      </c>
      <c r="F126" s="8">
        <v>6.26</v>
      </c>
      <c r="G126" s="26">
        <f t="shared" si="2"/>
        <v>56.34</v>
      </c>
      <c r="H126" s="1"/>
      <c r="I126" s="27">
        <f t="shared" si="3"/>
        <v>0</v>
      </c>
    </row>
    <row r="127" spans="1:9" x14ac:dyDescent="0.3">
      <c r="B127" s="6" t="s">
        <v>284</v>
      </c>
      <c r="C127" s="6" t="s">
        <v>285</v>
      </c>
      <c r="D127" s="6" t="s">
        <v>35</v>
      </c>
      <c r="E127" s="8">
        <v>18</v>
      </c>
      <c r="F127" s="8">
        <v>6.26</v>
      </c>
      <c r="G127" s="26">
        <f t="shared" si="2"/>
        <v>112.68</v>
      </c>
      <c r="H127" s="1"/>
      <c r="I127" s="27">
        <f t="shared" si="3"/>
        <v>0</v>
      </c>
    </row>
    <row r="128" spans="1:9" x14ac:dyDescent="0.3">
      <c r="B128" s="6" t="s">
        <v>286</v>
      </c>
      <c r="C128" s="6" t="s">
        <v>287</v>
      </c>
      <c r="D128" s="6" t="s">
        <v>35</v>
      </c>
      <c r="E128" s="8">
        <v>9</v>
      </c>
      <c r="F128" s="8">
        <v>6.26</v>
      </c>
      <c r="G128" s="26">
        <f t="shared" si="2"/>
        <v>56.34</v>
      </c>
      <c r="H128" s="1"/>
      <c r="I128" s="27">
        <f t="shared" si="3"/>
        <v>0</v>
      </c>
    </row>
    <row r="129" spans="1:9" x14ac:dyDescent="0.3">
      <c r="A129" s="6" t="s">
        <v>288</v>
      </c>
      <c r="B129" s="6" t="s">
        <v>289</v>
      </c>
      <c r="C129" s="6" t="s">
        <v>290</v>
      </c>
      <c r="G129" s="8"/>
      <c r="H129" s="29"/>
      <c r="I129" s="30"/>
    </row>
    <row r="130" spans="1:9" x14ac:dyDescent="0.3">
      <c r="B130" s="6" t="s">
        <v>291</v>
      </c>
      <c r="C130" s="6" t="s">
        <v>292</v>
      </c>
      <c r="D130" s="6" t="s">
        <v>35</v>
      </c>
      <c r="E130" s="8">
        <v>27</v>
      </c>
      <c r="F130" s="8">
        <v>304.74</v>
      </c>
      <c r="G130" s="26">
        <f t="shared" si="2"/>
        <v>8227.98</v>
      </c>
      <c r="H130" s="1"/>
      <c r="I130" s="27">
        <f t="shared" si="3"/>
        <v>0</v>
      </c>
    </row>
    <row r="131" spans="1:9" x14ac:dyDescent="0.3">
      <c r="B131" s="6" t="s">
        <v>293</v>
      </c>
      <c r="C131" s="6" t="s">
        <v>294</v>
      </c>
      <c r="D131" s="6" t="s">
        <v>35</v>
      </c>
      <c r="E131" s="8">
        <v>27</v>
      </c>
      <c r="F131" s="8">
        <v>5497.05</v>
      </c>
      <c r="G131" s="26">
        <f t="shared" si="2"/>
        <v>148420.35</v>
      </c>
      <c r="H131" s="1"/>
      <c r="I131" s="27">
        <f t="shared" si="3"/>
        <v>0</v>
      </c>
    </row>
    <row r="132" spans="1:9" x14ac:dyDescent="0.3">
      <c r="B132" s="6" t="s">
        <v>295</v>
      </c>
      <c r="C132" s="6" t="s">
        <v>296</v>
      </c>
      <c r="D132" s="6" t="s">
        <v>35</v>
      </c>
      <c r="E132" s="8">
        <v>1</v>
      </c>
      <c r="F132" s="8">
        <v>2125.85</v>
      </c>
      <c r="G132" s="26">
        <f t="shared" si="2"/>
        <v>2125.85</v>
      </c>
      <c r="H132" s="1"/>
      <c r="I132" s="27">
        <f t="shared" si="3"/>
        <v>0</v>
      </c>
    </row>
    <row r="133" spans="1:9" x14ac:dyDescent="0.3">
      <c r="B133" s="6" t="s">
        <v>297</v>
      </c>
      <c r="C133" s="6" t="s">
        <v>298</v>
      </c>
      <c r="D133" s="6" t="s">
        <v>35</v>
      </c>
      <c r="E133" s="8">
        <v>1</v>
      </c>
      <c r="F133" s="8">
        <v>2042.83</v>
      </c>
      <c r="G133" s="26">
        <f t="shared" si="2"/>
        <v>2042.83</v>
      </c>
      <c r="H133" s="1"/>
      <c r="I133" s="27">
        <f t="shared" si="3"/>
        <v>0</v>
      </c>
    </row>
    <row r="134" spans="1:9" x14ac:dyDescent="0.3">
      <c r="B134" s="6" t="s">
        <v>299</v>
      </c>
      <c r="C134" s="6" t="s">
        <v>300</v>
      </c>
      <c r="D134" s="6" t="s">
        <v>36</v>
      </c>
      <c r="E134" s="8">
        <v>350</v>
      </c>
      <c r="F134" s="8">
        <v>64.63</v>
      </c>
      <c r="G134" s="26">
        <f t="shared" si="2"/>
        <v>22620.5</v>
      </c>
      <c r="H134" s="1"/>
      <c r="I134" s="27">
        <f t="shared" si="3"/>
        <v>0</v>
      </c>
    </row>
    <row r="135" spans="1:9" x14ac:dyDescent="0.3">
      <c r="A135" s="6" t="s">
        <v>301</v>
      </c>
      <c r="B135" s="6" t="s">
        <v>302</v>
      </c>
      <c r="C135" s="6" t="s">
        <v>303</v>
      </c>
      <c r="G135" s="8"/>
      <c r="H135" s="29"/>
      <c r="I135" s="30"/>
    </row>
    <row r="136" spans="1:9" x14ac:dyDescent="0.3">
      <c r="B136" s="6" t="s">
        <v>304</v>
      </c>
      <c r="C136" s="6" t="s">
        <v>305</v>
      </c>
      <c r="D136" s="6" t="s">
        <v>35</v>
      </c>
      <c r="E136" s="8">
        <v>18</v>
      </c>
      <c r="F136" s="8">
        <v>79.959999999999994</v>
      </c>
      <c r="G136" s="26">
        <f t="shared" si="2"/>
        <v>1439.28</v>
      </c>
      <c r="H136" s="1"/>
      <c r="I136" s="27">
        <f t="shared" si="3"/>
        <v>0</v>
      </c>
    </row>
    <row r="137" spans="1:9" x14ac:dyDescent="0.3">
      <c r="B137" s="6" t="s">
        <v>306</v>
      </c>
      <c r="C137" s="6" t="s">
        <v>307</v>
      </c>
      <c r="D137" s="6" t="s">
        <v>35</v>
      </c>
      <c r="E137" s="8">
        <v>5</v>
      </c>
      <c r="F137" s="8">
        <v>174.21</v>
      </c>
      <c r="G137" s="26">
        <f t="shared" si="2"/>
        <v>871.05</v>
      </c>
      <c r="H137" s="1"/>
      <c r="I137" s="27">
        <f t="shared" si="3"/>
        <v>0</v>
      </c>
    </row>
    <row r="138" spans="1:9" x14ac:dyDescent="0.3">
      <c r="A138" s="6" t="s">
        <v>308</v>
      </c>
      <c r="B138" s="6" t="s">
        <v>309</v>
      </c>
      <c r="C138" s="6" t="s">
        <v>310</v>
      </c>
      <c r="G138" s="8"/>
      <c r="H138" s="29"/>
      <c r="I138" s="30"/>
    </row>
    <row r="139" spans="1:9" x14ac:dyDescent="0.3">
      <c r="B139" s="6" t="s">
        <v>311</v>
      </c>
      <c r="C139" s="6" t="s">
        <v>312</v>
      </c>
      <c r="D139" s="6" t="s">
        <v>35</v>
      </c>
      <c r="E139" s="8">
        <v>1</v>
      </c>
      <c r="F139" s="8">
        <v>18022.310000000001</v>
      </c>
      <c r="G139" s="26">
        <f t="shared" si="2"/>
        <v>18022.310000000001</v>
      </c>
      <c r="H139" s="1"/>
      <c r="I139" s="27">
        <f t="shared" si="3"/>
        <v>0</v>
      </c>
    </row>
    <row r="140" spans="1:9" x14ac:dyDescent="0.3">
      <c r="B140" s="6" t="s">
        <v>313</v>
      </c>
      <c r="C140" s="6" t="s">
        <v>314</v>
      </c>
      <c r="D140" s="6" t="s">
        <v>35</v>
      </c>
      <c r="E140" s="8">
        <v>1</v>
      </c>
      <c r="F140" s="8">
        <v>4151.2</v>
      </c>
      <c r="G140" s="26">
        <f t="shared" ref="G140:G203" si="4">ROUND(E140*F140,2)</f>
        <v>4151.2</v>
      </c>
      <c r="H140" s="1"/>
      <c r="I140" s="27">
        <f t="shared" ref="I140:I203" si="5">ROUND(E140*H140,2)</f>
        <v>0</v>
      </c>
    </row>
    <row r="141" spans="1:9" x14ac:dyDescent="0.3">
      <c r="B141" s="6" t="s">
        <v>315</v>
      </c>
      <c r="C141" s="6" t="s">
        <v>316</v>
      </c>
      <c r="D141" s="6" t="s">
        <v>35</v>
      </c>
      <c r="E141" s="8">
        <v>15</v>
      </c>
      <c r="F141" s="8">
        <v>26.31</v>
      </c>
      <c r="G141" s="26">
        <f t="shared" si="4"/>
        <v>394.65</v>
      </c>
      <c r="H141" s="1"/>
      <c r="I141" s="27">
        <f t="shared" si="5"/>
        <v>0</v>
      </c>
    </row>
    <row r="142" spans="1:9" x14ac:dyDescent="0.3">
      <c r="B142" s="6" t="s">
        <v>317</v>
      </c>
      <c r="C142" s="6" t="s">
        <v>318</v>
      </c>
      <c r="D142" s="6" t="s">
        <v>35</v>
      </c>
      <c r="E142" s="8">
        <v>10</v>
      </c>
      <c r="F142" s="8">
        <v>11.31</v>
      </c>
      <c r="G142" s="26">
        <f t="shared" si="4"/>
        <v>113.1</v>
      </c>
      <c r="H142" s="1"/>
      <c r="I142" s="27">
        <f t="shared" si="5"/>
        <v>0</v>
      </c>
    </row>
    <row r="143" spans="1:9" x14ac:dyDescent="0.3">
      <c r="A143" s="6" t="s">
        <v>319</v>
      </c>
      <c r="B143" s="6" t="s">
        <v>320</v>
      </c>
      <c r="C143" s="6" t="s">
        <v>321</v>
      </c>
      <c r="G143" s="8"/>
      <c r="H143" s="29"/>
      <c r="I143" s="30"/>
    </row>
    <row r="144" spans="1:9" x14ac:dyDescent="0.3">
      <c r="A144" s="6" t="s">
        <v>322</v>
      </c>
      <c r="B144" s="6" t="s">
        <v>323</v>
      </c>
      <c r="C144" s="6" t="s">
        <v>171</v>
      </c>
      <c r="G144" s="8"/>
      <c r="H144" s="29"/>
      <c r="I144" s="30"/>
    </row>
    <row r="145" spans="1:9" x14ac:dyDescent="0.3">
      <c r="B145" s="6" t="s">
        <v>324</v>
      </c>
      <c r="C145" s="6" t="s">
        <v>325</v>
      </c>
      <c r="D145" s="6" t="s">
        <v>35</v>
      </c>
      <c r="E145" s="8">
        <v>1</v>
      </c>
      <c r="F145" s="8">
        <v>11057.48</v>
      </c>
      <c r="G145" s="26">
        <f t="shared" si="4"/>
        <v>11057.48</v>
      </c>
      <c r="H145" s="1"/>
      <c r="I145" s="27">
        <f t="shared" si="5"/>
        <v>0</v>
      </c>
    </row>
    <row r="146" spans="1:9" x14ac:dyDescent="0.3">
      <c r="B146" s="6" t="s">
        <v>326</v>
      </c>
      <c r="C146" s="6" t="s">
        <v>327</v>
      </c>
      <c r="D146" s="6" t="s">
        <v>35</v>
      </c>
      <c r="E146" s="8">
        <v>1</v>
      </c>
      <c r="F146" s="8">
        <v>4212.71</v>
      </c>
      <c r="G146" s="26">
        <f t="shared" si="4"/>
        <v>4212.71</v>
      </c>
      <c r="H146" s="1"/>
      <c r="I146" s="27">
        <f t="shared" si="5"/>
        <v>0</v>
      </c>
    </row>
    <row r="147" spans="1:9" x14ac:dyDescent="0.3">
      <c r="A147" s="6" t="s">
        <v>328</v>
      </c>
      <c r="B147" s="6" t="s">
        <v>329</v>
      </c>
      <c r="C147" s="6" t="s">
        <v>330</v>
      </c>
      <c r="G147" s="8"/>
      <c r="H147" s="29"/>
      <c r="I147" s="30"/>
    </row>
    <row r="148" spans="1:9" x14ac:dyDescent="0.3">
      <c r="B148" s="6" t="s">
        <v>331</v>
      </c>
      <c r="C148" s="6" t="s">
        <v>332</v>
      </c>
      <c r="D148" s="6" t="s">
        <v>35</v>
      </c>
      <c r="E148" s="8">
        <v>2</v>
      </c>
      <c r="F148" s="8">
        <v>632.21</v>
      </c>
      <c r="G148" s="26">
        <f t="shared" si="4"/>
        <v>1264.42</v>
      </c>
      <c r="H148" s="1"/>
      <c r="I148" s="27">
        <f t="shared" si="5"/>
        <v>0</v>
      </c>
    </row>
    <row r="149" spans="1:9" x14ac:dyDescent="0.3">
      <c r="A149" s="6" t="s">
        <v>333</v>
      </c>
      <c r="B149" s="6" t="s">
        <v>334</v>
      </c>
      <c r="C149" s="6" t="s">
        <v>233</v>
      </c>
      <c r="G149" s="8"/>
      <c r="H149" s="29"/>
      <c r="I149" s="30"/>
    </row>
    <row r="150" spans="1:9" x14ac:dyDescent="0.3">
      <c r="B150" s="6" t="s">
        <v>335</v>
      </c>
      <c r="C150" s="6" t="s">
        <v>336</v>
      </c>
      <c r="D150" s="6" t="s">
        <v>35</v>
      </c>
      <c r="E150" s="8">
        <v>1</v>
      </c>
      <c r="F150" s="8">
        <v>4098.72</v>
      </c>
      <c r="G150" s="26">
        <f t="shared" si="4"/>
        <v>4098.72</v>
      </c>
      <c r="H150" s="1"/>
      <c r="I150" s="27">
        <f t="shared" si="5"/>
        <v>0</v>
      </c>
    </row>
    <row r="151" spans="1:9" x14ac:dyDescent="0.3">
      <c r="B151" s="6" t="s">
        <v>247</v>
      </c>
      <c r="C151" s="6" t="s">
        <v>248</v>
      </c>
      <c r="D151" s="6" t="s">
        <v>35</v>
      </c>
      <c r="E151" s="8">
        <v>1</v>
      </c>
      <c r="F151" s="8">
        <v>262.17</v>
      </c>
      <c r="G151" s="26">
        <f t="shared" si="4"/>
        <v>262.17</v>
      </c>
      <c r="H151" s="1"/>
      <c r="I151" s="27">
        <f t="shared" si="5"/>
        <v>0</v>
      </c>
    </row>
    <row r="152" spans="1:9" x14ac:dyDescent="0.3">
      <c r="B152" s="6" t="s">
        <v>245</v>
      </c>
      <c r="C152" s="6" t="s">
        <v>246</v>
      </c>
      <c r="D152" s="6" t="s">
        <v>35</v>
      </c>
      <c r="E152" s="8">
        <v>4</v>
      </c>
      <c r="F152" s="8">
        <v>167.48</v>
      </c>
      <c r="G152" s="26">
        <f t="shared" si="4"/>
        <v>669.92</v>
      </c>
      <c r="H152" s="1"/>
      <c r="I152" s="27">
        <f t="shared" si="5"/>
        <v>0</v>
      </c>
    </row>
    <row r="153" spans="1:9" x14ac:dyDescent="0.3">
      <c r="B153" s="6" t="s">
        <v>249</v>
      </c>
      <c r="C153" s="6" t="s">
        <v>250</v>
      </c>
      <c r="D153" s="6" t="s">
        <v>35</v>
      </c>
      <c r="E153" s="8">
        <v>1</v>
      </c>
      <c r="F153" s="8">
        <v>357.01</v>
      </c>
      <c r="G153" s="26">
        <f t="shared" si="4"/>
        <v>357.01</v>
      </c>
      <c r="H153" s="1"/>
      <c r="I153" s="27">
        <f t="shared" si="5"/>
        <v>0</v>
      </c>
    </row>
    <row r="154" spans="1:9" x14ac:dyDescent="0.3">
      <c r="A154" s="6" t="s">
        <v>337</v>
      </c>
      <c r="B154" s="6" t="s">
        <v>338</v>
      </c>
      <c r="C154" s="6" t="s">
        <v>339</v>
      </c>
      <c r="G154" s="8"/>
      <c r="H154" s="29"/>
      <c r="I154" s="30"/>
    </row>
    <row r="155" spans="1:9" x14ac:dyDescent="0.3">
      <c r="B155" s="6" t="s">
        <v>340</v>
      </c>
      <c r="C155" s="6" t="s">
        <v>341</v>
      </c>
      <c r="D155" s="6" t="s">
        <v>522</v>
      </c>
      <c r="E155" s="8">
        <v>12</v>
      </c>
      <c r="F155" s="8">
        <v>2108.2600000000002</v>
      </c>
      <c r="G155" s="26">
        <f t="shared" si="4"/>
        <v>25299.119999999999</v>
      </c>
      <c r="H155" s="1"/>
      <c r="I155" s="27">
        <f t="shared" si="5"/>
        <v>0</v>
      </c>
    </row>
    <row r="156" spans="1:9" x14ac:dyDescent="0.3">
      <c r="B156" s="6" t="s">
        <v>342</v>
      </c>
      <c r="C156" s="6" t="s">
        <v>343</v>
      </c>
      <c r="D156" s="6" t="s">
        <v>522</v>
      </c>
      <c r="E156" s="8">
        <v>12</v>
      </c>
      <c r="F156" s="8">
        <v>3077.68</v>
      </c>
      <c r="G156" s="26">
        <f t="shared" si="4"/>
        <v>36932.160000000003</v>
      </c>
      <c r="H156" s="1"/>
      <c r="I156" s="27">
        <f t="shared" si="5"/>
        <v>0</v>
      </c>
    </row>
    <row r="157" spans="1:9" x14ac:dyDescent="0.3">
      <c r="A157" s="6" t="s">
        <v>344</v>
      </c>
      <c r="B157" s="6" t="s">
        <v>345</v>
      </c>
      <c r="C157" s="6" t="s">
        <v>346</v>
      </c>
      <c r="G157" s="8"/>
      <c r="H157" s="29"/>
      <c r="I157" s="30"/>
    </row>
    <row r="158" spans="1:9" x14ac:dyDescent="0.3">
      <c r="B158" s="6" t="s">
        <v>347</v>
      </c>
      <c r="C158" s="6" t="s">
        <v>348</v>
      </c>
      <c r="D158" s="6" t="s">
        <v>35</v>
      </c>
      <c r="E158" s="8">
        <v>1</v>
      </c>
      <c r="F158" s="8">
        <v>2352.86</v>
      </c>
      <c r="G158" s="26">
        <f t="shared" si="4"/>
        <v>2352.86</v>
      </c>
      <c r="H158" s="1"/>
      <c r="I158" s="27">
        <f t="shared" si="5"/>
        <v>0</v>
      </c>
    </row>
    <row r="159" spans="1:9" x14ac:dyDescent="0.3">
      <c r="B159" s="6" t="s">
        <v>349</v>
      </c>
      <c r="C159" s="6" t="s">
        <v>350</v>
      </c>
      <c r="D159" s="6" t="s">
        <v>35</v>
      </c>
      <c r="E159" s="8">
        <v>1</v>
      </c>
      <c r="F159" s="8">
        <v>3266.77</v>
      </c>
      <c r="G159" s="26">
        <f t="shared" si="4"/>
        <v>3266.77</v>
      </c>
      <c r="H159" s="1"/>
      <c r="I159" s="27">
        <f t="shared" si="5"/>
        <v>0</v>
      </c>
    </row>
    <row r="160" spans="1:9" x14ac:dyDescent="0.3">
      <c r="A160" s="6" t="s">
        <v>351</v>
      </c>
      <c r="B160" s="6" t="s">
        <v>352</v>
      </c>
      <c r="C160" s="6" t="s">
        <v>353</v>
      </c>
      <c r="G160" s="8"/>
      <c r="H160" s="29"/>
      <c r="I160" s="30"/>
    </row>
    <row r="161" spans="1:9" x14ac:dyDescent="0.3">
      <c r="B161" s="6" t="s">
        <v>354</v>
      </c>
      <c r="C161" s="6" t="s">
        <v>355</v>
      </c>
      <c r="D161" s="6" t="s">
        <v>36</v>
      </c>
      <c r="E161" s="8">
        <v>1000</v>
      </c>
      <c r="F161" s="8">
        <v>3.98</v>
      </c>
      <c r="G161" s="26">
        <f t="shared" si="4"/>
        <v>3980</v>
      </c>
      <c r="H161" s="1"/>
      <c r="I161" s="27">
        <f t="shared" si="5"/>
        <v>0</v>
      </c>
    </row>
    <row r="162" spans="1:9" x14ac:dyDescent="0.3">
      <c r="B162" s="6" t="s">
        <v>356</v>
      </c>
      <c r="C162" s="6" t="s">
        <v>357</v>
      </c>
      <c r="D162" s="6" t="s">
        <v>35</v>
      </c>
      <c r="E162" s="8">
        <v>22</v>
      </c>
      <c r="F162" s="8">
        <v>6.91</v>
      </c>
      <c r="G162" s="26">
        <f t="shared" si="4"/>
        <v>152.02000000000001</v>
      </c>
      <c r="H162" s="1"/>
      <c r="I162" s="27">
        <f t="shared" si="5"/>
        <v>0</v>
      </c>
    </row>
    <row r="163" spans="1:9" x14ac:dyDescent="0.3">
      <c r="B163" s="6" t="s">
        <v>358</v>
      </c>
      <c r="C163" s="6" t="s">
        <v>359</v>
      </c>
      <c r="D163" s="6" t="s">
        <v>35</v>
      </c>
      <c r="E163" s="8">
        <v>14</v>
      </c>
      <c r="F163" s="8">
        <v>14.54</v>
      </c>
      <c r="G163" s="26">
        <f t="shared" si="4"/>
        <v>203.56</v>
      </c>
      <c r="H163" s="1"/>
      <c r="I163" s="27">
        <f t="shared" si="5"/>
        <v>0</v>
      </c>
    </row>
    <row r="164" spans="1:9" x14ac:dyDescent="0.3">
      <c r="B164" s="6" t="s">
        <v>360</v>
      </c>
      <c r="C164" s="6" t="s">
        <v>361</v>
      </c>
      <c r="D164" s="6" t="s">
        <v>35</v>
      </c>
      <c r="E164" s="8">
        <v>3</v>
      </c>
      <c r="F164" s="8">
        <v>3150</v>
      </c>
      <c r="G164" s="26">
        <f t="shared" si="4"/>
        <v>9450</v>
      </c>
      <c r="H164" s="1"/>
      <c r="I164" s="27">
        <f t="shared" si="5"/>
        <v>0</v>
      </c>
    </row>
    <row r="165" spans="1:9" x14ac:dyDescent="0.3">
      <c r="B165" s="6" t="s">
        <v>362</v>
      </c>
      <c r="C165" s="6" t="s">
        <v>363</v>
      </c>
      <c r="D165" s="6" t="s">
        <v>35</v>
      </c>
      <c r="E165" s="8">
        <v>1</v>
      </c>
      <c r="F165" s="8">
        <v>326.68</v>
      </c>
      <c r="G165" s="26">
        <f t="shared" si="4"/>
        <v>326.68</v>
      </c>
      <c r="H165" s="1"/>
      <c r="I165" s="27">
        <f t="shared" si="5"/>
        <v>0</v>
      </c>
    </row>
    <row r="166" spans="1:9" x14ac:dyDescent="0.3">
      <c r="B166" s="6" t="s">
        <v>364</v>
      </c>
      <c r="C166" s="6" t="s">
        <v>365</v>
      </c>
      <c r="D166" s="6" t="s">
        <v>35</v>
      </c>
      <c r="E166" s="8">
        <v>1</v>
      </c>
      <c r="F166" s="8">
        <v>262.89</v>
      </c>
      <c r="G166" s="26">
        <f t="shared" si="4"/>
        <v>262.89</v>
      </c>
      <c r="H166" s="1"/>
      <c r="I166" s="27">
        <f t="shared" si="5"/>
        <v>0</v>
      </c>
    </row>
    <row r="167" spans="1:9" x14ac:dyDescent="0.3">
      <c r="B167" s="6" t="s">
        <v>366</v>
      </c>
      <c r="C167" s="6" t="s">
        <v>367</v>
      </c>
      <c r="D167" s="6" t="s">
        <v>35</v>
      </c>
      <c r="E167" s="8">
        <v>1</v>
      </c>
      <c r="F167" s="8">
        <v>2336.31</v>
      </c>
      <c r="G167" s="26">
        <f t="shared" si="4"/>
        <v>2336.31</v>
      </c>
      <c r="H167" s="1"/>
      <c r="I167" s="27">
        <f t="shared" si="5"/>
        <v>0</v>
      </c>
    </row>
    <row r="168" spans="1:9" x14ac:dyDescent="0.3">
      <c r="B168" s="6" t="s">
        <v>368</v>
      </c>
      <c r="C168" s="6" t="s">
        <v>369</v>
      </c>
      <c r="D168" s="6" t="s">
        <v>35</v>
      </c>
      <c r="E168" s="8">
        <v>1</v>
      </c>
      <c r="F168" s="8">
        <v>245.42</v>
      </c>
      <c r="G168" s="26">
        <f t="shared" si="4"/>
        <v>245.42</v>
      </c>
      <c r="H168" s="1"/>
      <c r="I168" s="27">
        <f t="shared" si="5"/>
        <v>0</v>
      </c>
    </row>
    <row r="169" spans="1:9" x14ac:dyDescent="0.3">
      <c r="B169" s="6" t="s">
        <v>370</v>
      </c>
      <c r="C169" s="6" t="s">
        <v>371</v>
      </c>
      <c r="D169" s="6" t="s">
        <v>35</v>
      </c>
      <c r="E169" s="8">
        <v>2</v>
      </c>
      <c r="F169" s="8">
        <v>112.4</v>
      </c>
      <c r="G169" s="26">
        <f t="shared" si="4"/>
        <v>224.8</v>
      </c>
      <c r="H169" s="1"/>
      <c r="I169" s="27">
        <f t="shared" si="5"/>
        <v>0</v>
      </c>
    </row>
    <row r="170" spans="1:9" x14ac:dyDescent="0.3">
      <c r="B170" s="6" t="s">
        <v>372</v>
      </c>
      <c r="C170" s="6" t="s">
        <v>373</v>
      </c>
      <c r="D170" s="6" t="s">
        <v>35</v>
      </c>
      <c r="E170" s="8">
        <v>4</v>
      </c>
      <c r="F170" s="8">
        <v>10.95</v>
      </c>
      <c r="G170" s="26">
        <f t="shared" si="4"/>
        <v>43.8</v>
      </c>
      <c r="H170" s="1"/>
      <c r="I170" s="27">
        <f t="shared" si="5"/>
        <v>0</v>
      </c>
    </row>
    <row r="171" spans="1:9" x14ac:dyDescent="0.3">
      <c r="B171" s="6" t="s">
        <v>374</v>
      </c>
      <c r="C171" s="6" t="s">
        <v>375</v>
      </c>
      <c r="D171" s="6" t="s">
        <v>35</v>
      </c>
      <c r="E171" s="8">
        <v>1</v>
      </c>
      <c r="F171" s="8">
        <v>2662.36</v>
      </c>
      <c r="G171" s="26">
        <f t="shared" si="4"/>
        <v>2662.36</v>
      </c>
      <c r="H171" s="1"/>
      <c r="I171" s="27">
        <f t="shared" si="5"/>
        <v>0</v>
      </c>
    </row>
    <row r="172" spans="1:9" x14ac:dyDescent="0.3">
      <c r="B172" s="6" t="s">
        <v>376</v>
      </c>
      <c r="C172" s="6" t="s">
        <v>377</v>
      </c>
      <c r="D172" s="6" t="s">
        <v>35</v>
      </c>
      <c r="E172" s="8">
        <v>1</v>
      </c>
      <c r="F172" s="8">
        <v>456.63</v>
      </c>
      <c r="G172" s="26">
        <f t="shared" si="4"/>
        <v>456.63</v>
      </c>
      <c r="H172" s="1"/>
      <c r="I172" s="27">
        <f t="shared" si="5"/>
        <v>0</v>
      </c>
    </row>
    <row r="173" spans="1:9" x14ac:dyDescent="0.3">
      <c r="B173" s="6" t="s">
        <v>392</v>
      </c>
      <c r="C173" s="6" t="s">
        <v>393</v>
      </c>
      <c r="D173" s="6" t="s">
        <v>35</v>
      </c>
      <c r="E173" s="8">
        <v>2</v>
      </c>
      <c r="F173" s="8">
        <v>136.63999999999999</v>
      </c>
      <c r="G173" s="26">
        <f>ROUND(E173*F173,2)</f>
        <v>273.27999999999997</v>
      </c>
      <c r="H173" s="1"/>
      <c r="I173" s="27">
        <f>ROUND(E173*H173,2)</f>
        <v>0</v>
      </c>
    </row>
    <row r="174" spans="1:9" x14ac:dyDescent="0.3">
      <c r="A174" s="6" t="s">
        <v>524</v>
      </c>
      <c r="B174" s="6" t="s">
        <v>378</v>
      </c>
      <c r="C174" s="6" t="s">
        <v>379</v>
      </c>
      <c r="G174" s="8"/>
      <c r="H174" s="29"/>
      <c r="I174" s="30"/>
    </row>
    <row r="175" spans="1:9" x14ac:dyDescent="0.3">
      <c r="B175" s="6" t="s">
        <v>380</v>
      </c>
      <c r="C175" s="6" t="s">
        <v>381</v>
      </c>
      <c r="D175" s="6" t="s">
        <v>36</v>
      </c>
      <c r="E175" s="8">
        <v>250</v>
      </c>
      <c r="F175" s="8">
        <v>10.88</v>
      </c>
      <c r="G175" s="26">
        <f t="shared" si="4"/>
        <v>2720</v>
      </c>
      <c r="H175" s="1"/>
      <c r="I175" s="27">
        <f t="shared" si="5"/>
        <v>0</v>
      </c>
    </row>
    <row r="176" spans="1:9" x14ac:dyDescent="0.3">
      <c r="B176" s="6" t="s">
        <v>382</v>
      </c>
      <c r="C176" s="6" t="s">
        <v>383</v>
      </c>
      <c r="D176" s="6" t="s">
        <v>35</v>
      </c>
      <c r="E176" s="8">
        <v>24</v>
      </c>
      <c r="F176" s="8">
        <v>15.84</v>
      </c>
      <c r="G176" s="26">
        <f t="shared" si="4"/>
        <v>380.16</v>
      </c>
      <c r="H176" s="1"/>
      <c r="I176" s="27">
        <f t="shared" si="5"/>
        <v>0</v>
      </c>
    </row>
    <row r="177" spans="1:9" x14ac:dyDescent="0.3">
      <c r="B177" s="6" t="s">
        <v>384</v>
      </c>
      <c r="C177" s="6" t="s">
        <v>385</v>
      </c>
      <c r="D177" s="6" t="s">
        <v>35</v>
      </c>
      <c r="E177" s="8">
        <v>12</v>
      </c>
      <c r="F177" s="8">
        <v>2.02</v>
      </c>
      <c r="G177" s="26">
        <f t="shared" si="4"/>
        <v>24.24</v>
      </c>
      <c r="H177" s="1"/>
      <c r="I177" s="27">
        <f t="shared" si="5"/>
        <v>0</v>
      </c>
    </row>
    <row r="178" spans="1:9" x14ac:dyDescent="0.3">
      <c r="B178" s="6" t="s">
        <v>386</v>
      </c>
      <c r="C178" s="6" t="s">
        <v>387</v>
      </c>
      <c r="D178" s="6" t="s">
        <v>35</v>
      </c>
      <c r="E178" s="8">
        <v>24</v>
      </c>
      <c r="F178" s="8">
        <v>4.8</v>
      </c>
      <c r="G178" s="26">
        <f t="shared" si="4"/>
        <v>115.2</v>
      </c>
      <c r="H178" s="1"/>
      <c r="I178" s="27">
        <f t="shared" si="5"/>
        <v>0</v>
      </c>
    </row>
    <row r="179" spans="1:9" x14ac:dyDescent="0.3">
      <c r="B179" s="6" t="s">
        <v>388</v>
      </c>
      <c r="C179" s="6" t="s">
        <v>389</v>
      </c>
      <c r="D179" s="6" t="s">
        <v>35</v>
      </c>
      <c r="E179" s="8">
        <v>24</v>
      </c>
      <c r="F179" s="8">
        <v>11.1</v>
      </c>
      <c r="G179" s="26">
        <f t="shared" si="4"/>
        <v>266.39999999999998</v>
      </c>
      <c r="H179" s="1"/>
      <c r="I179" s="27">
        <f t="shared" si="5"/>
        <v>0</v>
      </c>
    </row>
    <row r="180" spans="1:9" x14ac:dyDescent="0.3">
      <c r="B180" s="6" t="s">
        <v>390</v>
      </c>
      <c r="C180" s="6" t="s">
        <v>391</v>
      </c>
      <c r="D180" s="6" t="s">
        <v>35</v>
      </c>
      <c r="E180" s="8">
        <v>1</v>
      </c>
      <c r="F180" s="8">
        <v>222</v>
      </c>
      <c r="G180" s="26">
        <f t="shared" si="4"/>
        <v>222</v>
      </c>
      <c r="H180" s="1"/>
      <c r="I180" s="27">
        <f t="shared" si="5"/>
        <v>0</v>
      </c>
    </row>
    <row r="181" spans="1:9" x14ac:dyDescent="0.3">
      <c r="A181" s="6" t="s">
        <v>394</v>
      </c>
      <c r="B181" s="6" t="s">
        <v>395</v>
      </c>
      <c r="C181" s="6" t="s">
        <v>396</v>
      </c>
      <c r="G181" s="8"/>
      <c r="H181" s="29"/>
      <c r="I181" s="30"/>
    </row>
    <row r="182" spans="1:9" x14ac:dyDescent="0.3">
      <c r="A182" s="6" t="s">
        <v>397</v>
      </c>
      <c r="B182" s="6" t="s">
        <v>398</v>
      </c>
      <c r="C182" s="6" t="s">
        <v>399</v>
      </c>
      <c r="G182" s="8"/>
      <c r="H182" s="29"/>
      <c r="I182" s="30"/>
    </row>
    <row r="183" spans="1:9" x14ac:dyDescent="0.3">
      <c r="B183" s="6" t="s">
        <v>400</v>
      </c>
      <c r="C183" s="6" t="s">
        <v>401</v>
      </c>
      <c r="D183" s="6" t="s">
        <v>36</v>
      </c>
      <c r="E183" s="8">
        <v>600</v>
      </c>
      <c r="F183" s="8">
        <v>1.85</v>
      </c>
      <c r="G183" s="26">
        <f t="shared" si="4"/>
        <v>1110</v>
      </c>
      <c r="H183" s="1"/>
      <c r="I183" s="27">
        <f t="shared" si="5"/>
        <v>0</v>
      </c>
    </row>
    <row r="184" spans="1:9" x14ac:dyDescent="0.3">
      <c r="B184" s="6" t="s">
        <v>402</v>
      </c>
      <c r="C184" s="6" t="s">
        <v>403</v>
      </c>
      <c r="D184" s="6" t="s">
        <v>36</v>
      </c>
      <c r="E184" s="8">
        <v>270</v>
      </c>
      <c r="F184" s="8">
        <v>0.78</v>
      </c>
      <c r="G184" s="26">
        <f t="shared" si="4"/>
        <v>210.6</v>
      </c>
      <c r="H184" s="1"/>
      <c r="I184" s="27">
        <f t="shared" si="5"/>
        <v>0</v>
      </c>
    </row>
    <row r="185" spans="1:9" x14ac:dyDescent="0.3">
      <c r="B185" s="6" t="s">
        <v>404</v>
      </c>
      <c r="C185" s="6" t="s">
        <v>405</v>
      </c>
      <c r="D185" s="6" t="s">
        <v>36</v>
      </c>
      <c r="E185" s="8">
        <v>200</v>
      </c>
      <c r="F185" s="8">
        <v>3.62</v>
      </c>
      <c r="G185" s="26">
        <f t="shared" si="4"/>
        <v>724</v>
      </c>
      <c r="H185" s="1"/>
      <c r="I185" s="27">
        <f t="shared" si="5"/>
        <v>0</v>
      </c>
    </row>
    <row r="186" spans="1:9" x14ac:dyDescent="0.3">
      <c r="B186" s="6" t="s">
        <v>406</v>
      </c>
      <c r="C186" s="6" t="s">
        <v>407</v>
      </c>
      <c r="D186" s="6" t="s">
        <v>36</v>
      </c>
      <c r="E186" s="8">
        <v>970</v>
      </c>
      <c r="F186" s="8">
        <v>4.83</v>
      </c>
      <c r="G186" s="26">
        <f t="shared" si="4"/>
        <v>4685.1000000000004</v>
      </c>
      <c r="H186" s="1"/>
      <c r="I186" s="27">
        <f t="shared" si="5"/>
        <v>0</v>
      </c>
    </row>
    <row r="187" spans="1:9" x14ac:dyDescent="0.3">
      <c r="B187" s="6" t="s">
        <v>408</v>
      </c>
      <c r="C187" s="6" t="s">
        <v>409</v>
      </c>
      <c r="D187" s="6" t="s">
        <v>36</v>
      </c>
      <c r="E187" s="8">
        <v>900</v>
      </c>
      <c r="F187" s="8">
        <v>7.46</v>
      </c>
      <c r="G187" s="26">
        <f t="shared" si="4"/>
        <v>6714</v>
      </c>
      <c r="H187" s="1"/>
      <c r="I187" s="27">
        <f t="shared" si="5"/>
        <v>0</v>
      </c>
    </row>
    <row r="188" spans="1:9" x14ac:dyDescent="0.3">
      <c r="B188" s="6" t="s">
        <v>410</v>
      </c>
      <c r="C188" s="6" t="s">
        <v>411</v>
      </c>
      <c r="D188" s="6" t="s">
        <v>36</v>
      </c>
      <c r="E188" s="8">
        <v>90</v>
      </c>
      <c r="F188" s="8">
        <v>3.66</v>
      </c>
      <c r="G188" s="26">
        <f t="shared" si="4"/>
        <v>329.4</v>
      </c>
      <c r="H188" s="1"/>
      <c r="I188" s="27">
        <f t="shared" si="5"/>
        <v>0</v>
      </c>
    </row>
    <row r="189" spans="1:9" x14ac:dyDescent="0.3">
      <c r="B189" s="6" t="s">
        <v>412</v>
      </c>
      <c r="C189" s="6" t="s">
        <v>413</v>
      </c>
      <c r="D189" s="6" t="s">
        <v>36</v>
      </c>
      <c r="E189" s="8">
        <v>680</v>
      </c>
      <c r="F189" s="8">
        <v>5.65</v>
      </c>
      <c r="G189" s="26">
        <f t="shared" si="4"/>
        <v>3842</v>
      </c>
      <c r="H189" s="1"/>
      <c r="I189" s="27">
        <f t="shared" si="5"/>
        <v>0</v>
      </c>
    </row>
    <row r="190" spans="1:9" x14ac:dyDescent="0.3">
      <c r="B190" s="6" t="s">
        <v>414</v>
      </c>
      <c r="C190" s="6" t="s">
        <v>415</v>
      </c>
      <c r="D190" s="6" t="s">
        <v>36</v>
      </c>
      <c r="E190" s="8">
        <v>870</v>
      </c>
      <c r="F190" s="8">
        <v>1.8</v>
      </c>
      <c r="G190" s="26">
        <f t="shared" si="4"/>
        <v>1566</v>
      </c>
      <c r="H190" s="1"/>
      <c r="I190" s="27">
        <f t="shared" si="5"/>
        <v>0</v>
      </c>
    </row>
    <row r="191" spans="1:9" x14ac:dyDescent="0.3">
      <c r="B191" s="6" t="s">
        <v>416</v>
      </c>
      <c r="C191" s="6" t="s">
        <v>417</v>
      </c>
      <c r="D191" s="6" t="s">
        <v>36</v>
      </c>
      <c r="E191" s="8">
        <v>180</v>
      </c>
      <c r="F191" s="8">
        <v>1.93</v>
      </c>
      <c r="G191" s="26">
        <f t="shared" si="4"/>
        <v>347.4</v>
      </c>
      <c r="H191" s="1"/>
      <c r="I191" s="27">
        <f t="shared" si="5"/>
        <v>0</v>
      </c>
    </row>
    <row r="192" spans="1:9" x14ac:dyDescent="0.3">
      <c r="B192" s="6" t="s">
        <v>418</v>
      </c>
      <c r="C192" s="6" t="s">
        <v>419</v>
      </c>
      <c r="D192" s="6" t="s">
        <v>36</v>
      </c>
      <c r="E192" s="8">
        <v>120</v>
      </c>
      <c r="F192" s="8">
        <v>8.1999999999999993</v>
      </c>
      <c r="G192" s="26">
        <f t="shared" si="4"/>
        <v>984</v>
      </c>
      <c r="H192" s="1"/>
      <c r="I192" s="27">
        <f t="shared" si="5"/>
        <v>0</v>
      </c>
    </row>
    <row r="193" spans="1:9" x14ac:dyDescent="0.3">
      <c r="B193" s="6" t="s">
        <v>420</v>
      </c>
      <c r="C193" s="6" t="s">
        <v>421</v>
      </c>
      <c r="D193" s="6" t="s">
        <v>36</v>
      </c>
      <c r="E193" s="8">
        <v>740</v>
      </c>
      <c r="F193" s="8">
        <v>15.59</v>
      </c>
      <c r="G193" s="26">
        <f t="shared" si="4"/>
        <v>11536.6</v>
      </c>
      <c r="H193" s="1"/>
      <c r="I193" s="27">
        <f t="shared" si="5"/>
        <v>0</v>
      </c>
    </row>
    <row r="194" spans="1:9" x14ac:dyDescent="0.3">
      <c r="B194" s="6" t="s">
        <v>422</v>
      </c>
      <c r="C194" s="6" t="s">
        <v>423</v>
      </c>
      <c r="D194" s="6" t="s">
        <v>36</v>
      </c>
      <c r="E194" s="8">
        <v>1040</v>
      </c>
      <c r="F194" s="8">
        <v>25.08</v>
      </c>
      <c r="G194" s="26">
        <f t="shared" si="4"/>
        <v>26083.200000000001</v>
      </c>
      <c r="H194" s="1"/>
      <c r="I194" s="27">
        <f t="shared" si="5"/>
        <v>0</v>
      </c>
    </row>
    <row r="195" spans="1:9" x14ac:dyDescent="0.3">
      <c r="A195" s="6" t="s">
        <v>424</v>
      </c>
      <c r="B195" s="6" t="s">
        <v>425</v>
      </c>
      <c r="C195" s="6" t="s">
        <v>426</v>
      </c>
      <c r="G195" s="8"/>
      <c r="H195" s="29"/>
      <c r="I195" s="30"/>
    </row>
    <row r="196" spans="1:9" x14ac:dyDescent="0.3">
      <c r="B196" s="6" t="s">
        <v>427</v>
      </c>
      <c r="C196" s="6" t="s">
        <v>428</v>
      </c>
      <c r="D196" s="6" t="s">
        <v>36</v>
      </c>
      <c r="E196" s="8">
        <v>280</v>
      </c>
      <c r="F196" s="8">
        <v>82.04</v>
      </c>
      <c r="G196" s="26">
        <f t="shared" si="4"/>
        <v>22971.200000000001</v>
      </c>
      <c r="H196" s="1"/>
      <c r="I196" s="27">
        <f t="shared" si="5"/>
        <v>0</v>
      </c>
    </row>
    <row r="197" spans="1:9" x14ac:dyDescent="0.3">
      <c r="B197" s="6" t="s">
        <v>429</v>
      </c>
      <c r="C197" s="6" t="s">
        <v>430</v>
      </c>
      <c r="D197" s="6" t="s">
        <v>36</v>
      </c>
      <c r="E197" s="8">
        <v>286</v>
      </c>
      <c r="F197" s="8">
        <v>44.67</v>
      </c>
      <c r="G197" s="26">
        <f t="shared" si="4"/>
        <v>12775.62</v>
      </c>
      <c r="H197" s="1"/>
      <c r="I197" s="27">
        <f t="shared" si="5"/>
        <v>0</v>
      </c>
    </row>
    <row r="198" spans="1:9" x14ac:dyDescent="0.3">
      <c r="B198" s="6" t="s">
        <v>431</v>
      </c>
      <c r="C198" s="6" t="s">
        <v>432</v>
      </c>
      <c r="D198" s="6" t="s">
        <v>36</v>
      </c>
      <c r="E198" s="8">
        <v>600</v>
      </c>
      <c r="F198" s="8">
        <v>3.09</v>
      </c>
      <c r="G198" s="26">
        <f t="shared" si="4"/>
        <v>1854</v>
      </c>
      <c r="H198" s="1"/>
      <c r="I198" s="27">
        <f t="shared" si="5"/>
        <v>0</v>
      </c>
    </row>
    <row r="199" spans="1:9" x14ac:dyDescent="0.3">
      <c r="B199" s="6" t="s">
        <v>210</v>
      </c>
      <c r="C199" s="6" t="s">
        <v>211</v>
      </c>
      <c r="D199" s="6" t="s">
        <v>36</v>
      </c>
      <c r="E199" s="8">
        <v>1354</v>
      </c>
      <c r="F199" s="8">
        <v>7.58</v>
      </c>
      <c r="G199" s="26">
        <f t="shared" si="4"/>
        <v>10263.32</v>
      </c>
      <c r="H199" s="1"/>
      <c r="I199" s="27">
        <f t="shared" si="5"/>
        <v>0</v>
      </c>
    </row>
    <row r="200" spans="1:9" x14ac:dyDescent="0.3">
      <c r="B200" s="6" t="s">
        <v>433</v>
      </c>
      <c r="C200" s="6" t="s">
        <v>434</v>
      </c>
      <c r="D200" s="6" t="s">
        <v>35</v>
      </c>
      <c r="E200" s="8">
        <v>116</v>
      </c>
      <c r="F200" s="8">
        <v>4.16</v>
      </c>
      <c r="G200" s="26">
        <f t="shared" si="4"/>
        <v>482.56</v>
      </c>
      <c r="H200" s="1"/>
      <c r="I200" s="27">
        <f t="shared" si="5"/>
        <v>0</v>
      </c>
    </row>
    <row r="201" spans="1:9" x14ac:dyDescent="0.3">
      <c r="A201" s="6" t="s">
        <v>435</v>
      </c>
      <c r="B201" s="6" t="s">
        <v>436</v>
      </c>
      <c r="C201" s="6" t="s">
        <v>437</v>
      </c>
      <c r="G201" s="8"/>
      <c r="H201" s="29"/>
      <c r="I201" s="30"/>
    </row>
    <row r="202" spans="1:9" x14ac:dyDescent="0.3">
      <c r="B202" s="6" t="s">
        <v>438</v>
      </c>
      <c r="C202" s="6" t="s">
        <v>439</v>
      </c>
      <c r="D202" s="6" t="s">
        <v>35</v>
      </c>
      <c r="E202" s="8">
        <v>1</v>
      </c>
      <c r="F202" s="8">
        <v>3438.33</v>
      </c>
      <c r="G202" s="26">
        <f t="shared" si="4"/>
        <v>3438.33</v>
      </c>
      <c r="H202" s="1"/>
      <c r="I202" s="27">
        <f t="shared" si="5"/>
        <v>0</v>
      </c>
    </row>
    <row r="203" spans="1:9" x14ac:dyDescent="0.3">
      <c r="B203" s="6" t="s">
        <v>440</v>
      </c>
      <c r="C203" s="6" t="s">
        <v>441</v>
      </c>
      <c r="D203" s="6" t="s">
        <v>35</v>
      </c>
      <c r="E203" s="8">
        <v>1</v>
      </c>
      <c r="F203" s="8">
        <v>1048.28</v>
      </c>
      <c r="G203" s="26">
        <f t="shared" si="4"/>
        <v>1048.28</v>
      </c>
      <c r="H203" s="1"/>
      <c r="I203" s="27">
        <f t="shared" si="5"/>
        <v>0</v>
      </c>
    </row>
    <row r="204" spans="1:9" x14ac:dyDescent="0.3">
      <c r="B204" s="6" t="s">
        <v>442</v>
      </c>
      <c r="C204" s="6" t="s">
        <v>443</v>
      </c>
      <c r="D204" s="6" t="s">
        <v>35</v>
      </c>
      <c r="E204" s="8">
        <v>1</v>
      </c>
      <c r="F204" s="8">
        <v>10764.47</v>
      </c>
      <c r="G204" s="26">
        <f t="shared" ref="G204:G239" si="6">ROUND(E204*F204,2)</f>
        <v>10764.47</v>
      </c>
      <c r="H204" s="1"/>
      <c r="I204" s="27">
        <f t="shared" ref="I204:I239" si="7">ROUND(E204*H204,2)</f>
        <v>0</v>
      </c>
    </row>
    <row r="205" spans="1:9" x14ac:dyDescent="0.3">
      <c r="A205" s="6" t="s">
        <v>444</v>
      </c>
      <c r="B205" s="6" t="s">
        <v>445</v>
      </c>
      <c r="C205" s="6" t="s">
        <v>446</v>
      </c>
      <c r="G205" s="8"/>
      <c r="H205" s="29"/>
      <c r="I205" s="30"/>
    </row>
    <row r="206" spans="1:9" x14ac:dyDescent="0.3">
      <c r="B206" s="6" t="s">
        <v>447</v>
      </c>
      <c r="C206" s="6" t="s">
        <v>448</v>
      </c>
      <c r="D206" s="6" t="s">
        <v>35</v>
      </c>
      <c r="E206" s="8">
        <v>1</v>
      </c>
      <c r="F206" s="8">
        <v>10832.65</v>
      </c>
      <c r="G206" s="26">
        <f t="shared" si="6"/>
        <v>10832.65</v>
      </c>
      <c r="H206" s="1"/>
      <c r="I206" s="27">
        <f t="shared" si="7"/>
        <v>0</v>
      </c>
    </row>
    <row r="207" spans="1:9" x14ac:dyDescent="0.3">
      <c r="B207" s="6" t="s">
        <v>449</v>
      </c>
      <c r="C207" s="6" t="s">
        <v>450</v>
      </c>
      <c r="D207" s="6" t="s">
        <v>35</v>
      </c>
      <c r="E207" s="8">
        <v>1</v>
      </c>
      <c r="F207" s="8">
        <v>3610.89</v>
      </c>
      <c r="G207" s="26">
        <f t="shared" si="6"/>
        <v>3610.89</v>
      </c>
      <c r="H207" s="1"/>
      <c r="I207" s="27">
        <f t="shared" si="7"/>
        <v>0</v>
      </c>
    </row>
    <row r="208" spans="1:9" x14ac:dyDescent="0.3">
      <c r="A208" s="6" t="s">
        <v>451</v>
      </c>
      <c r="B208" s="6" t="s">
        <v>452</v>
      </c>
      <c r="C208" s="6" t="s">
        <v>453</v>
      </c>
      <c r="G208" s="8"/>
      <c r="H208" s="29"/>
      <c r="I208" s="30"/>
    </row>
    <row r="209" spans="1:9" x14ac:dyDescent="0.3">
      <c r="B209" s="6" t="s">
        <v>454</v>
      </c>
      <c r="C209" s="6" t="s">
        <v>455</v>
      </c>
      <c r="D209" s="6" t="s">
        <v>35</v>
      </c>
      <c r="E209" s="8">
        <v>72</v>
      </c>
      <c r="F209" s="8">
        <v>86.85</v>
      </c>
      <c r="G209" s="26">
        <f t="shared" si="6"/>
        <v>6253.2</v>
      </c>
      <c r="H209" s="1"/>
      <c r="I209" s="27">
        <f t="shared" si="7"/>
        <v>0</v>
      </c>
    </row>
    <row r="210" spans="1:9" x14ac:dyDescent="0.3">
      <c r="B210" s="6" t="s">
        <v>456</v>
      </c>
      <c r="C210" s="6" t="s">
        <v>457</v>
      </c>
      <c r="D210" s="6" t="s">
        <v>35</v>
      </c>
      <c r="E210" s="8">
        <v>40</v>
      </c>
      <c r="F210" s="8">
        <v>68.41</v>
      </c>
      <c r="G210" s="26">
        <f t="shared" si="6"/>
        <v>2736.4</v>
      </c>
      <c r="H210" s="1"/>
      <c r="I210" s="27">
        <f t="shared" si="7"/>
        <v>0</v>
      </c>
    </row>
    <row r="211" spans="1:9" x14ac:dyDescent="0.3">
      <c r="B211" s="6" t="s">
        <v>458</v>
      </c>
      <c r="C211" s="6" t="s">
        <v>459</v>
      </c>
      <c r="D211" s="6" t="s">
        <v>35</v>
      </c>
      <c r="E211" s="8">
        <v>30</v>
      </c>
      <c r="F211" s="8">
        <v>284.48</v>
      </c>
      <c r="G211" s="26">
        <f t="shared" si="6"/>
        <v>8534.4</v>
      </c>
      <c r="H211" s="1"/>
      <c r="I211" s="27">
        <f t="shared" si="7"/>
        <v>0</v>
      </c>
    </row>
    <row r="212" spans="1:9" x14ac:dyDescent="0.3">
      <c r="B212" s="6" t="s">
        <v>460</v>
      </c>
      <c r="C212" s="6" t="s">
        <v>461</v>
      </c>
      <c r="D212" s="6" t="s">
        <v>35</v>
      </c>
      <c r="E212" s="8">
        <v>18</v>
      </c>
      <c r="F212" s="8">
        <v>377.55</v>
      </c>
      <c r="G212" s="26">
        <f t="shared" si="6"/>
        <v>6795.9</v>
      </c>
      <c r="H212" s="1"/>
      <c r="I212" s="27">
        <f t="shared" si="7"/>
        <v>0</v>
      </c>
    </row>
    <row r="213" spans="1:9" x14ac:dyDescent="0.3">
      <c r="B213" s="6" t="s">
        <v>462</v>
      </c>
      <c r="C213" s="6" t="s">
        <v>463</v>
      </c>
      <c r="D213" s="6" t="s">
        <v>36</v>
      </c>
      <c r="E213" s="8">
        <v>288</v>
      </c>
      <c r="F213" s="8">
        <v>258.2</v>
      </c>
      <c r="G213" s="26">
        <f t="shared" si="6"/>
        <v>74361.600000000006</v>
      </c>
      <c r="H213" s="1"/>
      <c r="I213" s="27">
        <f t="shared" si="7"/>
        <v>0</v>
      </c>
    </row>
    <row r="214" spans="1:9" x14ac:dyDescent="0.3">
      <c r="B214" s="6" t="s">
        <v>464</v>
      </c>
      <c r="C214" s="6" t="s">
        <v>465</v>
      </c>
      <c r="D214" s="6" t="s">
        <v>36</v>
      </c>
      <c r="E214" s="8">
        <v>49.5</v>
      </c>
      <c r="F214" s="8">
        <v>376.29</v>
      </c>
      <c r="G214" s="26">
        <f t="shared" si="6"/>
        <v>18626.36</v>
      </c>
      <c r="H214" s="1"/>
      <c r="I214" s="27">
        <f t="shared" si="7"/>
        <v>0</v>
      </c>
    </row>
    <row r="215" spans="1:9" x14ac:dyDescent="0.3">
      <c r="B215" s="6" t="s">
        <v>466</v>
      </c>
      <c r="C215" s="6" t="s">
        <v>467</v>
      </c>
      <c r="D215" s="6" t="s">
        <v>35</v>
      </c>
      <c r="E215" s="8">
        <v>20</v>
      </c>
      <c r="F215" s="8">
        <v>90.37</v>
      </c>
      <c r="G215" s="26">
        <f t="shared" si="6"/>
        <v>1807.4</v>
      </c>
      <c r="H215" s="1"/>
      <c r="I215" s="27">
        <f t="shared" si="7"/>
        <v>0</v>
      </c>
    </row>
    <row r="216" spans="1:9" x14ac:dyDescent="0.3">
      <c r="B216" s="6" t="s">
        <v>468</v>
      </c>
      <c r="C216" s="6" t="s">
        <v>469</v>
      </c>
      <c r="D216" s="6" t="s">
        <v>35</v>
      </c>
      <c r="E216" s="8">
        <v>10</v>
      </c>
      <c r="F216" s="8">
        <v>31.19</v>
      </c>
      <c r="G216" s="26">
        <f t="shared" si="6"/>
        <v>311.89999999999998</v>
      </c>
      <c r="H216" s="1"/>
      <c r="I216" s="27">
        <f t="shared" si="7"/>
        <v>0</v>
      </c>
    </row>
    <row r="217" spans="1:9" x14ac:dyDescent="0.3">
      <c r="B217" s="6" t="s">
        <v>470</v>
      </c>
      <c r="C217" s="6" t="s">
        <v>471</v>
      </c>
      <c r="D217" s="6" t="s">
        <v>35</v>
      </c>
      <c r="E217" s="8">
        <v>1</v>
      </c>
      <c r="F217" s="8">
        <v>8177.52</v>
      </c>
      <c r="G217" s="26">
        <f t="shared" si="6"/>
        <v>8177.52</v>
      </c>
      <c r="H217" s="1"/>
      <c r="I217" s="27">
        <f t="shared" si="7"/>
        <v>0</v>
      </c>
    </row>
    <row r="218" spans="1:9" x14ac:dyDescent="0.3">
      <c r="A218" s="6" t="s">
        <v>472</v>
      </c>
      <c r="B218" s="6" t="s">
        <v>473</v>
      </c>
      <c r="C218" s="6" t="s">
        <v>474</v>
      </c>
      <c r="G218" s="8"/>
      <c r="H218" s="29"/>
      <c r="I218" s="30"/>
    </row>
    <row r="219" spans="1:9" x14ac:dyDescent="0.3">
      <c r="B219" s="6" t="s">
        <v>475</v>
      </c>
      <c r="C219" s="6" t="s">
        <v>476</v>
      </c>
      <c r="D219" s="6" t="s">
        <v>35</v>
      </c>
      <c r="E219" s="8">
        <v>10</v>
      </c>
      <c r="F219" s="8">
        <v>72.099999999999994</v>
      </c>
      <c r="G219" s="26">
        <f t="shared" si="6"/>
        <v>721</v>
      </c>
      <c r="H219" s="1"/>
      <c r="I219" s="27">
        <f t="shared" si="7"/>
        <v>0</v>
      </c>
    </row>
    <row r="220" spans="1:9" x14ac:dyDescent="0.3">
      <c r="B220" s="6" t="s">
        <v>477</v>
      </c>
      <c r="C220" s="6" t="s">
        <v>478</v>
      </c>
      <c r="D220" s="6" t="s">
        <v>35</v>
      </c>
      <c r="E220" s="8">
        <v>3</v>
      </c>
      <c r="F220" s="8">
        <v>119.18</v>
      </c>
      <c r="G220" s="26">
        <f t="shared" si="6"/>
        <v>357.54</v>
      </c>
      <c r="H220" s="1"/>
      <c r="I220" s="27">
        <f t="shared" si="7"/>
        <v>0</v>
      </c>
    </row>
    <row r="221" spans="1:9" x14ac:dyDescent="0.3">
      <c r="A221" s="6" t="s">
        <v>479</v>
      </c>
      <c r="B221" s="6" t="s">
        <v>480</v>
      </c>
      <c r="C221" s="6" t="s">
        <v>481</v>
      </c>
      <c r="G221" s="8"/>
      <c r="H221" s="29"/>
      <c r="I221" s="30"/>
    </row>
    <row r="222" spans="1:9" x14ac:dyDescent="0.3">
      <c r="B222" s="6" t="s">
        <v>482</v>
      </c>
      <c r="C222" s="6" t="s">
        <v>483</v>
      </c>
      <c r="D222" s="6" t="s">
        <v>35</v>
      </c>
      <c r="E222" s="8">
        <v>1</v>
      </c>
      <c r="F222" s="8">
        <v>12496.04</v>
      </c>
      <c r="G222" s="26">
        <f t="shared" si="6"/>
        <v>12496.04</v>
      </c>
      <c r="H222" s="1"/>
      <c r="I222" s="27">
        <f t="shared" si="7"/>
        <v>0</v>
      </c>
    </row>
    <row r="223" spans="1:9" x14ac:dyDescent="0.3">
      <c r="B223" s="6" t="s">
        <v>484</v>
      </c>
      <c r="C223" s="6" t="s">
        <v>485</v>
      </c>
      <c r="D223" s="6" t="s">
        <v>35</v>
      </c>
      <c r="E223" s="8">
        <v>1</v>
      </c>
      <c r="F223" s="8">
        <v>1326.83</v>
      </c>
      <c r="G223" s="26">
        <f t="shared" si="6"/>
        <v>1326.83</v>
      </c>
      <c r="H223" s="1"/>
      <c r="I223" s="27">
        <f t="shared" si="7"/>
        <v>0</v>
      </c>
    </row>
    <row r="224" spans="1:9" x14ac:dyDescent="0.3">
      <c r="A224" s="6" t="s">
        <v>486</v>
      </c>
      <c r="B224" s="6" t="s">
        <v>487</v>
      </c>
      <c r="C224" s="6" t="s">
        <v>346</v>
      </c>
      <c r="G224" s="8"/>
      <c r="H224" s="29"/>
      <c r="I224" s="30"/>
    </row>
    <row r="225" spans="1:9" x14ac:dyDescent="0.3">
      <c r="B225" s="6" t="s">
        <v>488</v>
      </c>
      <c r="C225" s="6" t="s">
        <v>489</v>
      </c>
      <c r="D225" s="6" t="s">
        <v>35</v>
      </c>
      <c r="E225" s="8">
        <v>1</v>
      </c>
      <c r="F225" s="8">
        <v>2987.22</v>
      </c>
      <c r="G225" s="26">
        <f t="shared" si="6"/>
        <v>2987.22</v>
      </c>
      <c r="H225" s="1"/>
      <c r="I225" s="27">
        <f t="shared" si="7"/>
        <v>0</v>
      </c>
    </row>
    <row r="226" spans="1:9" x14ac:dyDescent="0.3">
      <c r="B226" s="6" t="s">
        <v>490</v>
      </c>
      <c r="C226" s="6" t="s">
        <v>491</v>
      </c>
      <c r="D226" s="6" t="s">
        <v>35</v>
      </c>
      <c r="E226" s="8">
        <v>1</v>
      </c>
      <c r="F226" s="8">
        <v>2053.77</v>
      </c>
      <c r="G226" s="26">
        <f t="shared" si="6"/>
        <v>2053.77</v>
      </c>
      <c r="H226" s="1"/>
      <c r="I226" s="27">
        <f t="shared" si="7"/>
        <v>0</v>
      </c>
    </row>
    <row r="227" spans="1:9" x14ac:dyDescent="0.3">
      <c r="B227" s="6" t="s">
        <v>492</v>
      </c>
      <c r="C227" s="6" t="s">
        <v>493</v>
      </c>
      <c r="D227" s="6" t="s">
        <v>35</v>
      </c>
      <c r="E227" s="8">
        <v>1</v>
      </c>
      <c r="F227" s="8">
        <v>2294.08</v>
      </c>
      <c r="G227" s="26">
        <f t="shared" si="6"/>
        <v>2294.08</v>
      </c>
      <c r="H227" s="1"/>
      <c r="I227" s="27">
        <f t="shared" si="7"/>
        <v>0</v>
      </c>
    </row>
    <row r="228" spans="1:9" x14ac:dyDescent="0.3">
      <c r="A228" s="6" t="s">
        <v>494</v>
      </c>
      <c r="B228" s="6" t="s">
        <v>495</v>
      </c>
      <c r="C228" s="6" t="s">
        <v>496</v>
      </c>
      <c r="G228" s="8"/>
      <c r="H228" s="29"/>
      <c r="I228" s="30"/>
    </row>
    <row r="229" spans="1:9" x14ac:dyDescent="0.3">
      <c r="B229" s="6" t="s">
        <v>497</v>
      </c>
      <c r="C229" s="6" t="s">
        <v>498</v>
      </c>
      <c r="D229" s="6" t="s">
        <v>522</v>
      </c>
      <c r="E229" s="8">
        <v>18</v>
      </c>
      <c r="F229" s="8">
        <v>100</v>
      </c>
      <c r="G229" s="26">
        <f t="shared" si="6"/>
        <v>1800</v>
      </c>
      <c r="H229" s="1"/>
      <c r="I229" s="27">
        <f t="shared" si="7"/>
        <v>0</v>
      </c>
    </row>
    <row r="230" spans="1:9" x14ac:dyDescent="0.3">
      <c r="B230" s="6" t="s">
        <v>499</v>
      </c>
      <c r="C230" s="6" t="s">
        <v>500</v>
      </c>
      <c r="D230" s="6" t="s">
        <v>522</v>
      </c>
      <c r="E230" s="8">
        <v>18</v>
      </c>
      <c r="F230" s="8">
        <v>84.43</v>
      </c>
      <c r="G230" s="26">
        <f t="shared" si="6"/>
        <v>1519.74</v>
      </c>
      <c r="H230" s="1"/>
      <c r="I230" s="27">
        <f t="shared" si="7"/>
        <v>0</v>
      </c>
    </row>
    <row r="231" spans="1:9" x14ac:dyDescent="0.3">
      <c r="B231" s="6" t="s">
        <v>501</v>
      </c>
      <c r="C231" s="6" t="s">
        <v>502</v>
      </c>
      <c r="D231" s="6" t="s">
        <v>522</v>
      </c>
      <c r="E231" s="8">
        <v>18</v>
      </c>
      <c r="F231" s="8">
        <v>84.42</v>
      </c>
      <c r="G231" s="26">
        <f t="shared" si="6"/>
        <v>1519.56</v>
      </c>
      <c r="H231" s="1"/>
      <c r="I231" s="27">
        <f t="shared" si="7"/>
        <v>0</v>
      </c>
    </row>
    <row r="232" spans="1:9" x14ac:dyDescent="0.3">
      <c r="B232" s="6" t="s">
        <v>503</v>
      </c>
      <c r="C232" s="6" t="s">
        <v>504</v>
      </c>
      <c r="D232" s="6" t="s">
        <v>523</v>
      </c>
      <c r="E232" s="8">
        <v>0.3</v>
      </c>
      <c r="F232" s="8">
        <v>-171.49</v>
      </c>
      <c r="G232" s="26">
        <f t="shared" si="6"/>
        <v>-51.45</v>
      </c>
      <c r="H232" s="1"/>
      <c r="I232" s="27">
        <f t="shared" si="7"/>
        <v>0</v>
      </c>
    </row>
    <row r="233" spans="1:9" x14ac:dyDescent="0.3">
      <c r="B233" s="6" t="s">
        <v>505</v>
      </c>
      <c r="C233" s="6" t="s">
        <v>506</v>
      </c>
      <c r="D233" s="6" t="s">
        <v>521</v>
      </c>
      <c r="E233" s="8">
        <v>500</v>
      </c>
      <c r="F233" s="8">
        <v>0.54</v>
      </c>
      <c r="G233" s="26">
        <f t="shared" si="6"/>
        <v>270</v>
      </c>
      <c r="H233" s="1"/>
      <c r="I233" s="27">
        <f t="shared" si="7"/>
        <v>0</v>
      </c>
    </row>
    <row r="234" spans="1:9" x14ac:dyDescent="0.3">
      <c r="B234" s="6" t="s">
        <v>507</v>
      </c>
      <c r="C234" s="6" t="s">
        <v>508</v>
      </c>
      <c r="D234" s="6" t="s">
        <v>523</v>
      </c>
      <c r="E234" s="8">
        <v>700</v>
      </c>
      <c r="F234" s="8">
        <v>74.94</v>
      </c>
      <c r="G234" s="26">
        <f t="shared" si="6"/>
        <v>52458</v>
      </c>
      <c r="H234" s="1"/>
      <c r="I234" s="27">
        <f t="shared" si="7"/>
        <v>0</v>
      </c>
    </row>
    <row r="235" spans="1:9" x14ac:dyDescent="0.3">
      <c r="B235" s="6" t="s">
        <v>509</v>
      </c>
      <c r="C235" s="6" t="s">
        <v>510</v>
      </c>
      <c r="D235" s="6" t="s">
        <v>523</v>
      </c>
      <c r="E235" s="8">
        <v>200</v>
      </c>
      <c r="F235" s="8">
        <v>70.36</v>
      </c>
      <c r="G235" s="26">
        <f t="shared" si="6"/>
        <v>14072</v>
      </c>
      <c r="H235" s="1"/>
      <c r="I235" s="27">
        <f t="shared" si="7"/>
        <v>0</v>
      </c>
    </row>
    <row r="236" spans="1:9" x14ac:dyDescent="0.3">
      <c r="A236" s="6" t="s">
        <v>511</v>
      </c>
      <c r="B236" s="6" t="s">
        <v>512</v>
      </c>
      <c r="C236" s="6" t="s">
        <v>513</v>
      </c>
      <c r="G236" s="8"/>
      <c r="H236" s="29"/>
      <c r="I236" s="30"/>
    </row>
    <row r="237" spans="1:9" x14ac:dyDescent="0.3">
      <c r="B237" s="6" t="s">
        <v>514</v>
      </c>
      <c r="C237" s="6" t="s">
        <v>515</v>
      </c>
      <c r="D237" s="6" t="s">
        <v>522</v>
      </c>
      <c r="E237" s="8">
        <v>18</v>
      </c>
      <c r="F237" s="8">
        <v>2105.04</v>
      </c>
      <c r="G237" s="26">
        <f t="shared" si="6"/>
        <v>37890.720000000001</v>
      </c>
      <c r="H237" s="1"/>
      <c r="I237" s="27">
        <f t="shared" si="7"/>
        <v>0</v>
      </c>
    </row>
    <row r="238" spans="1:9" x14ac:dyDescent="0.3">
      <c r="A238" s="6" t="s">
        <v>516</v>
      </c>
      <c r="B238" s="6" t="s">
        <v>517</v>
      </c>
      <c r="C238" s="6" t="s">
        <v>518</v>
      </c>
      <c r="G238" s="8"/>
      <c r="H238" s="29"/>
      <c r="I238" s="30"/>
    </row>
    <row r="239" spans="1:9" x14ac:dyDescent="0.3">
      <c r="B239" s="6" t="s">
        <v>519</v>
      </c>
      <c r="C239" s="6" t="s">
        <v>518</v>
      </c>
      <c r="D239" s="6" t="s">
        <v>35</v>
      </c>
      <c r="E239" s="8">
        <v>1</v>
      </c>
      <c r="F239" s="8">
        <v>29291.59</v>
      </c>
      <c r="G239" s="26">
        <f t="shared" si="6"/>
        <v>29291.59</v>
      </c>
      <c r="H239" s="1"/>
      <c r="I239" s="27">
        <f t="shared" si="7"/>
        <v>0</v>
      </c>
    </row>
  </sheetData>
  <sheetProtection algorithmName="SHA-512" hashValue="ZEWJw22piRHKFPNeaFOWguVB0lQ2uFSSdGDW6q17c5zu+pO5VUUn861wreDInAHUJ+awWpf94Exky0AEcOxHsQ==" saltValue="Zz3WjaceSUAvsy7TV758IQ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6" type="noConversion"/>
  <dataValidations count="2">
    <dataValidation type="custom" operator="lessThanOrEqual" allowBlank="1" showErrorMessage="1" errorTitle="ERROR" error="El importe por partida ofertado no podrá ser superior al de licitación ni tener más de dos (2) decimales" sqref="H12:H238" xr:uid="{416B503C-191B-4301-A92E-BB0D52F10F2E}">
      <formula1>AND(ISNUMBER(H12),ROUND(H12,2)=H12,H12&lt;=F12)</formula1>
    </dataValidation>
    <dataValidation type="custom" operator="lessThanOrEqual" allowBlank="1" showErrorMessage="1" errorTitle="ERROR" error="El importe de la partida ofertado debe ser igual al de licitación y no tener más de dos (2) decimales" sqref="H239" xr:uid="{6590B04E-E422-4241-897C-BF7EE9A8439A}">
      <formula1>AND(ISNUMBER(H239),ROUND(H239,2)=H239,H239=F239)</formula1>
    </dataValidation>
  </dataValidations>
  <pageMargins left="0.7" right="0.7" top="0.75" bottom="0.75" header="0.3" footer="0.3"/>
  <pageSetup paperSize="9" orientation="portrait" r:id="rId1"/>
  <ignoredErrors>
    <ignoredError sqref="A13:A14 B174:B180 A18 A28 A34 A40 A46 A52 A57 A61 A65:A67 A73 A95 A103:A104 A114 A117 A122 A129 A135 A138 A143:A144 A147 A149 A154 A157 A160 A181:A182 A195 A201 A205 A208 A218 A221 A224 A228 A236 A238 B12:B172 B181:B23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31</v>
      </c>
    </row>
    <row r="2" spans="1:2" x14ac:dyDescent="0.3">
      <c r="A2" s="3"/>
      <c r="B2" s="2" t="s">
        <v>32</v>
      </c>
    </row>
    <row r="3" spans="1:2" x14ac:dyDescent="0.3">
      <c r="A3" s="4"/>
      <c r="B3" s="2" t="s">
        <v>33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2024-06-26T06:36:47Z</dcterms:created>
  <dcterms:modified xsi:type="dcterms:W3CDTF">2025-11-12T13:48:11Z</dcterms:modified>
</cp:coreProperties>
</file>