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defaultThemeVersion="202300"/>
  <xr:revisionPtr revIDLastSave="0" documentId="13_ncr:1_{574D5466-672E-4A10-9115-2986CB5365CD}" xr6:coauthVersionLast="47" xr6:coauthVersionMax="47" xr10:uidLastSave="{00000000-0000-0000-0000-000000000000}"/>
  <bookViews>
    <workbookView xWindow="28690" yWindow="-110" windowWidth="29020" windowHeight="15700" xr2:uid="{7816EA40-EC59-4404-AF0E-2C5CACE98347}"/>
  </bookViews>
  <sheets>
    <sheet name="CERTO" sheetId="1" r:id="rId1"/>
    <sheet name="Glosario"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9" i="1" l="1"/>
  <c r="G19" i="1"/>
  <c r="I18" i="1"/>
  <c r="G18" i="1"/>
  <c r="I17" i="1"/>
  <c r="G17" i="1"/>
  <c r="I16" i="1"/>
  <c r="G16" i="1"/>
  <c r="I15" i="1"/>
  <c r="G15" i="1"/>
  <c r="D3" i="1" s="1"/>
  <c r="I14" i="1"/>
  <c r="G14" i="1"/>
  <c r="F7" i="1"/>
  <c r="H3" i="1"/>
  <c r="D5" i="1" l="1"/>
  <c r="D4" i="1"/>
  <c r="D6" i="1" s="1"/>
  <c r="H5" i="1"/>
  <c r="H4" i="1"/>
  <c r="H6" i="1" s="1"/>
  <c r="D7" i="1" l="1"/>
  <c r="D8" i="1" s="1"/>
  <c r="H7" i="1"/>
  <c r="H8" i="1"/>
</calcChain>
</file>

<file path=xl/sharedStrings.xml><?xml version="1.0" encoding="utf-8"?>
<sst xmlns="http://schemas.openxmlformats.org/spreadsheetml/2006/main" count="51" uniqueCount="41">
  <si>
    <t xml:space="preserve"> IMP. LICITACIÓN</t>
  </si>
  <si>
    <t xml:space="preserve"> OFERTA ECONÓMICA</t>
  </si>
  <si>
    <t>Número de Lote</t>
  </si>
  <si>
    <t>Total Presupuesto (Ejecución Material, en contratos de obras):</t>
  </si>
  <si>
    <t>Total Presupuesto ofertado (Ejecución Material, en contratos de obras):</t>
  </si>
  <si>
    <t>% Beneficio Industrial</t>
  </si>
  <si>
    <t>Total Beneficio Industrial</t>
  </si>
  <si>
    <t>% Beneficio Industrial ofertado</t>
  </si>
  <si>
    <t xml:space="preserve">% Gastos Generales </t>
  </si>
  <si>
    <t>Total Gastos Generales</t>
  </si>
  <si>
    <t>% Gastos Generales ofertados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</si>
  <si>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</si>
  <si>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</si>
  <si>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</si>
  <si>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</si>
  <si>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</si>
  <si>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</si>
  <si>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</si>
  <si>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</si>
  <si>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</si>
  <si>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</si>
  <si>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</si>
  <si>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</si>
  <si>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</si>
  <si>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</si>
  <si>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</si>
  <si>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</si>
  <si>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</si>
  <si>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1</t>
  </si>
  <si>
    <t>1.1</t>
  </si>
  <si>
    <t>Unidad</t>
  </si>
  <si>
    <t>Campos a rellenar por Metro</t>
  </si>
  <si>
    <t>Campos a rellenar por el ofertante</t>
  </si>
  <si>
    <t>Campos calculados</t>
  </si>
  <si>
    <t>SUMINISTRO E INSTALACIÓN DE EQUIPOS DE TRABAJO INDUSTRIALES</t>
  </si>
  <si>
    <t xml:space="preserve">Apilador mástil tríplex 1200 kg, con altura de elevación mínima 3650 mm y cargador incorporado, baterías de litio o similar. Altura máxima de mástil de 1980 mm. Con sesión de Formación incluida. Con sesión de Formación en el manejo del equipo incluida. Incluidos manuales de uso y mantenimiento, asi como las declaración de conformidad CE y certificaciones necesarias según normativa vigente. </t>
  </si>
  <si>
    <t xml:space="preserve">Robot subeescaleras con oruga de 4 m/min de velocidad. Capacidad de carga máxima de 350 kg. Peso 49 kg. Altura de plataforma móvil 220 mm y longitud 1220 mm. Tiempo de carga 4 horas. Potencia de motor de accionamiento 0,375 kw. Interruptor manejable con una mano. Indicador de batería.  Con sesión de Formación en el manejo del equipo incluida. Incluidos manuales de uso y mantenimiento, asi como las declaración de conformidad CE y certificaciones necesarias según normativa vigente. </t>
  </si>
  <si>
    <t xml:space="preserve">Grúa taller  con contrapeso de 750 kg. para carga y descarga de mercancías y manipulación de piezas mecánicas de gran tamaño. Equipada con un brazo telescópico ajustable.Altura máxima de 2080 mm y cinco posiciones de ajuste.Gancho de elevación con capacidad de girar 360 grados. Incluir válvula de seguridad de sobrecarga. Patas estabilizadoras. Cilindro hidráulico de doble acción para control sobre el levantamiento y descenso de las cargas. Plegable. Cuatro ruedas de poliuretano (dos fijas y dos pivotantes), fundas bajo el chasis que permiten el transporte con carretilla elevadora.Peso total, incluyendo el contrapeso, es de 600 kg. La altura de elevación máxima de 2080 mm. Capacidad (kg): 750, Ancho total (mm): 910, Anchura total del bastidor (mm): 1800. Peso en vacío (kg):190. Peso con contrapeso (kg):600. Anchura del brazo telescópico Posición 1 (mm):925. Anchura del brazo telescópico Posición 2 (mm):1210. Anchura del brazo telescópico Posición 3 (mm):1500. Anchura del brazo telescópico Posición 4 (mm):1790. Anchura del brazo telescópico Posición 5 (mm):2080. Capacidad posición 1 (kg):750. Capacidad posición 2 (kg):610. Capacidad posición 3 (kg):470. Capacidad posición 4 (kg): 330. Capacidad posición 5 (kg):190. Contrapeso incluido	Si. Longitud del gancho (mm):225. Distancia entre los dos puntos de giro (mm):1270. Distancia entre los dos puntos de giro desde el suelo (mm)	1600. Con sesión de Formación en el manejo del equipo incluida. Incluidos manuales de uso y mantenimiento, asi como las declaración de conformidad CE y certificaciones necesarias según normativa vigente. </t>
  </si>
  <si>
    <t xml:space="preserve">Plataforma móvil unipersonal. Altura máxima de trabajo: 4,900m / Altura de plataforma: 2,900m / Ancho plataforma: 0,680m / Longitud de plataforma: 1,115m / Longitud de plataforma con cubiertas: 1,710m / Anchura 0,739m / Longitud de base: 1,192m / Altura almacenada: 1,747m. Capacidad de plataforma con cubiertas exteriores: 180Kg . Velocidad de conducción almacenada: 3Km/h / Velocidad de conducción elevada: 0,6Km/h. Fuente de alimentación: 110/220V ca 24V 12 Ah automático.  Baterías: 2-12V 85Ah. Peso de la unidad con batería: 550Kg. Con sesión de Formación en el manejo del equipo incluida. Incluidos manuales de uso y mantenimiento, asi como las declaración de conformidad CE y certificaciones necesarias según normativa vigente. </t>
  </si>
  <si>
    <t xml:space="preserve">Plataforma móvil unipersonal. Altura máx. de elevación: 10,8m. Capacidad de carga: 159Kg. Sistema de funcionamiento manual, para maniobra rápida y ajustada. Facilidad de manejo en espacios reducidos.Longitud:1,340m / Anchura: 0,800m / Altura: 1,980m. Peso: 422Kg. Barandillas y protecciones integradas para asegurar la estabilidad y seguridad de los operadores mientras trabajan en altura. Con sesión de Formación en el manejo del equipo incluida. Incluidos manuales de uso y mantenimiento, asi como las declaración de conformidad CE y certificaciones necesarias según normativa vigente. </t>
  </si>
  <si>
    <t xml:space="preserve">Plataforma móvil elevadora de personas de tijera todo terreno completamente eléctrica. Para uso exterior e interior. Ruedas todo terreno adecuada para terrenos irregulares y exigentes. Características: Altura trabajo máx: 10 m. Capacidad: 680 kg. Anchura de la máquina: 1,75 m. Longitud de la máquina: 3,12 m. Peso: 3.604 kg. Eje oscilante permanente para ajustar automáticamente la posición del eje en base a las condiciones del terreno. Sistema de tracción eléctrica AC para un rendimiento excepcional en obra y un bajo consumo de energía. 35% de pendiente superable para subir pendientes y rampas de carga. Desplazamiento a altura de trabajo máxima de 9,70 m. Amplio espacio de trabajo en la cesta con extensión deslizable de 1,52 m. Bandejas extraíbles de componentes para un acceso sencillo. Sistema de control y diagnóstico fácil de usar. Con sesión de Formación en el manejo del equipo incluida. Incluidos manuales de uso y mantenimiento, asi como las declaración de conformidad CE y certificaciones necesarias según normativa vigente.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</si>
</sst>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5" x14ac:knownFonts="1">
    <font>
      <sz val="11"/>
      <color theme="1"/>
      <name val="Aptos Narrow"/>
      <family val="2"/>
      <scheme val="minor"/>
    </font>
    <font>
      <b/>
      <i/>
      <u/>
      <sz val="11"/>
      <color theme="1"/>
      <name val="Aptos Narrow"/>
      <family val="2"/>
      <scheme val="minor"/>
    </font>
    <font>
      <b/>
      <i/>
      <sz val="11"/>
      <color theme="1"/>
      <name val="Aptos Narrow"/>
      <family val="2"/>
      <scheme val="minor"/>
    </font>
    <font>
      <i/>
      <sz val="11"/>
      <color theme="1"/>
      <name val="Aptos Narrow"/>
      <family val="2"/>
      <scheme val="minor"/>
    </font>
    <font>
      <b/>
      <sz val="11"/>
      <color theme="1"/>
      <name val="Aptos Narrow"/>
      <family val="2"/>
      <scheme val="minor"/>
    </font>
  </fonts>
  <fills count="7">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s>
  <borders count="9">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1">
    <xf numFmtId="0" fontId="0" fillId="0" borderId="0"/>
  </cellStyleXfs>
  <cellXfs count="53">
    <xf numFmtId="0" fontId="0" fillId="0" borderId="0" xfId="0"/>
    <xf numFmtId="4" fontId="0" fillId="0" borderId="0" xfId="0" applyNumberFormat="1"/>
    <xf numFmtId="164" fontId="0" fillId="0" borderId="0" xfId="0" applyNumberFormat="1"/>
    <xf numFmtId="0" fontId="3" fillId="0" borderId="0" xfId="0" applyFont="1"/>
    <xf numFmtId="49" fontId="3" fillId="0" borderId="0" xfId="0" applyNumberFormat="1" applyFont="1"/>
    <xf numFmtId="1" fontId="3" fillId="0" borderId="0" xfId="0" applyNumberFormat="1" applyFont="1"/>
    <xf numFmtId="4" fontId="3" fillId="0" borderId="0" xfId="0" applyNumberFormat="1" applyFont="1"/>
    <xf numFmtId="4" fontId="3" fillId="3" borderId="7" xfId="0" applyNumberFormat="1" applyFont="1" applyFill="1" applyBorder="1"/>
    <xf numFmtId="49" fontId="2" fillId="2" borderId="8" xfId="0" applyNumberFormat="1" applyFont="1" applyFill="1" applyBorder="1"/>
    <xf numFmtId="9" fontId="3" fillId="0" borderId="6" xfId="0" quotePrefix="1" applyNumberFormat="1" applyFont="1" applyBorder="1"/>
    <xf numFmtId="49" fontId="3" fillId="2" borderId="7" xfId="0" applyNumberFormat="1" applyFont="1" applyFill="1" applyBorder="1"/>
    <xf numFmtId="4" fontId="2" fillId="2" borderId="8" xfId="0" applyNumberFormat="1" applyFont="1" applyFill="1" applyBorder="1"/>
    <xf numFmtId="9" fontId="3" fillId="3" borderId="6" xfId="0" quotePrefix="1" applyNumberFormat="1" applyFont="1" applyFill="1" applyBorder="1"/>
    <xf numFmtId="4" fontId="2" fillId="3" borderId="7" xfId="0" applyNumberFormat="1" applyFont="1" applyFill="1" applyBorder="1"/>
    <xf numFmtId="49" fontId="0" fillId="0" borderId="0" xfId="0" applyNumberFormat="1"/>
    <xf numFmtId="0" fontId="1" fillId="2" borderId="0" xfId="0" applyFont="1" applyFill="1"/>
    <xf numFmtId="4" fontId="1" fillId="2" borderId="0" xfId="0" applyNumberFormat="1" applyFont="1" applyFill="1"/>
    <xf numFmtId="4" fontId="0" fillId="2" borderId="0" xfId="0" applyNumberFormat="1" applyFill="1"/>
    <xf numFmtId="49" fontId="2" fillId="2" borderId="3" xfId="0" applyNumberFormat="1" applyFont="1" applyFill="1" applyBorder="1"/>
    <xf numFmtId="10" fontId="3" fillId="0" borderId="6" xfId="0" quotePrefix="1" applyNumberFormat="1" applyFont="1" applyBorder="1"/>
    <xf numFmtId="4" fontId="2" fillId="2" borderId="3" xfId="0" applyNumberFormat="1" applyFont="1" applyFill="1" applyBorder="1"/>
    <xf numFmtId="0" fontId="1" fillId="2" borderId="0" xfId="0" applyFont="1" applyFill="1" applyAlignment="1">
      <alignment horizontal="left" vertical="top"/>
    </xf>
    <xf numFmtId="49" fontId="2" fillId="2" borderId="1" xfId="0" applyNumberFormat="1" applyFont="1" applyFill="1" applyBorder="1"/>
    <xf numFmtId="3" fontId="3" fillId="0" borderId="2" xfId="0" applyNumberFormat="1" applyFont="1" applyBorder="1"/>
    <xf numFmtId="4" fontId="3" fillId="3" borderId="2" xfId="0" applyNumberFormat="1" applyFont="1" applyFill="1" applyBorder="1"/>
    <xf numFmtId="10" fontId="3" fillId="4" borderId="6" xfId="0" quotePrefix="1" applyNumberFormat="1" applyFont="1" applyFill="1" applyBorder="1" applyProtection="1">
      <protection locked="0"/>
    </xf>
    <xf numFmtId="49" fontId="2" fillId="0" borderId="0" xfId="0" applyNumberFormat="1" applyFont="1"/>
    <xf numFmtId="49" fontId="2" fillId="0" borderId="0" xfId="0" applyNumberFormat="1" applyFont="1" applyAlignment="1">
      <alignment wrapText="1"/>
    </xf>
    <xf numFmtId="4" fontId="2" fillId="0" borderId="0" xfId="0" applyNumberFormat="1" applyFont="1"/>
    <xf numFmtId="4" fontId="4" fillId="2" borderId="0" xfId="0" applyNumberFormat="1" applyFont="1" applyFill="1"/>
    <xf numFmtId="4" fontId="2" fillId="4" borderId="0" xfId="0" applyNumberFormat="1" applyFont="1" applyFill="1" applyProtection="1">
      <protection locked="0"/>
    </xf>
    <xf numFmtId="4" fontId="2" fillId="2" borderId="0" xfId="0" applyNumberFormat="1" applyFont="1" applyFill="1"/>
    <xf numFmtId="0" fontId="4" fillId="0" borderId="0" xfId="0" applyFont="1"/>
    <xf numFmtId="49" fontId="3" fillId="0" borderId="0" xfId="0" applyNumberFormat="1" applyFont="1" applyAlignment="1">
      <alignment wrapText="1"/>
    </xf>
    <xf numFmtId="0" fontId="0" fillId="0" borderId="0" xfId="0" applyAlignment="1">
      <alignment wrapText="1"/>
    </xf>
    <xf numFmtId="0" fontId="1" fillId="2" borderId="3" xfId="0" applyFont="1" applyFill="1" applyBorder="1" applyAlignment="1">
      <alignment horizontal="center" vertical="top"/>
    </xf>
    <xf numFmtId="0" fontId="1" fillId="2" borderId="5" xfId="0" applyFont="1" applyFill="1" applyBorder="1" applyAlignment="1">
      <alignment horizontal="center" vertical="top"/>
    </xf>
    <xf numFmtId="49" fontId="2" fillId="2" borderId="3" xfId="0" applyNumberFormat="1" applyFont="1" applyFill="1" applyBorder="1" applyAlignment="1">
      <alignment horizontal="left" wrapText="1"/>
    </xf>
    <xf numFmtId="49" fontId="2" fillId="2" borderId="4" xfId="0" applyNumberFormat="1" applyFont="1" applyFill="1" applyBorder="1" applyAlignment="1">
      <alignment horizontal="left" wrapText="1"/>
    </xf>
    <xf numFmtId="49" fontId="2" fillId="2" borderId="5" xfId="0" applyNumberFormat="1" applyFont="1" applyFill="1" applyBorder="1" applyAlignment="1">
      <alignment horizontal="left" wrapText="1"/>
    </xf>
    <xf numFmtId="49" fontId="2" fillId="2" borderId="3" xfId="0" applyNumberFormat="1" applyFont="1" applyFill="1" applyBorder="1" applyAlignment="1">
      <alignment horizontal="left"/>
    </xf>
    <xf numFmtId="49" fontId="2" fillId="2" borderId="4" xfId="0" applyNumberFormat="1" applyFont="1" applyFill="1" applyBorder="1" applyAlignment="1">
      <alignment horizontal="left"/>
    </xf>
    <xf numFmtId="49" fontId="2" fillId="2" borderId="5" xfId="0" applyNumberFormat="1" applyFont="1" applyFill="1" applyBorder="1" applyAlignment="1">
      <alignment horizontal="left"/>
    </xf>
    <xf numFmtId="49" fontId="1" fillId="2" borderId="3" xfId="0" applyNumberFormat="1" applyFont="1" applyFill="1" applyBorder="1" applyAlignment="1">
      <alignment horizontal="left"/>
    </xf>
    <xf numFmtId="49" fontId="1" fillId="2" borderId="4" xfId="0" applyNumberFormat="1" applyFont="1" applyFill="1" applyBorder="1" applyAlignment="1">
      <alignment horizontal="left"/>
    </xf>
    <xf numFmtId="49" fontId="1" fillId="2" borderId="5" xfId="0" applyNumberFormat="1" applyFont="1" applyFill="1" applyBorder="1" applyAlignment="1">
      <alignment horizontal="left"/>
    </xf>
    <xf numFmtId="4" fontId="3" fillId="4" borderId="0" xfId="0" applyNumberFormat="1" applyFont="1" applyFill="1" applyProtection="1">
      <protection locked="0"/>
    </xf>
    <xf numFmtId="4" fontId="0" fillId="5" borderId="0" xfId="0" applyNumberFormat="1" applyFill="1"/>
    <xf numFmtId="4" fontId="3" fillId="6" borderId="0" xfId="0" applyNumberFormat="1" applyFont="1" applyFill="1"/>
    <xf numFmtId="0" fontId="4" fillId="0" borderId="0" xfId="0" applyFont="1" applyAlignment="1">
      <alignment wrapText="1"/>
    </xf>
    <xf numFmtId="4" fontId="4" fillId="0" borderId="0" xfId="0" applyNumberFormat="1" applyFont="1"/>
    <xf numFmtId="4" fontId="4" fillId="5" borderId="0" xfId="0" applyNumberFormat="1" applyFont="1" applyFill="1"/>
    <xf numFmtId="4" fontId="2" fillId="6" borderId="0" xfId="0" applyNumberFormat="1"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8</xdr:col>
      <xdr:colOff>1226821</xdr:colOff>
      <xdr:row>3</xdr:row>
      <xdr:rowOff>155391</xdr:rowOff>
    </xdr:to>
    <xdr:pic>
      <xdr:nvPicPr>
        <xdr:cNvPr id="2" name="Picture 3">
          <a:extLst>
            <a:ext uri="{FF2B5EF4-FFF2-40B4-BE49-F238E27FC236}">
              <a16:creationId xmlns:a16="http://schemas.microsoft.com/office/drawing/2014/main" id="{6DAAABF5-3179-41EE-9217-676E9A780DB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990321" y="60960"/>
          <a:ext cx="1112520" cy="643071"/>
        </a:xfrm>
        <a:prstGeom prst="rect">
          <a:avLst/>
        </a:prstGeom>
        <a:noFill/>
      </xdr:spPr>
    </xdr:pic>
    <xdr:clientData/>
  </xdr:twoCellAnchor>
  <xdr:twoCellAnchor editAs="oneCell">
    <xdr:from>
      <xdr:col>8</xdr:col>
      <xdr:colOff>121921</xdr:colOff>
      <xdr:row>0</xdr:row>
      <xdr:rowOff>60960</xdr:rowOff>
    </xdr:from>
    <xdr:to>
      <xdr:col>8</xdr:col>
      <xdr:colOff>1226821</xdr:colOff>
      <xdr:row>3</xdr:row>
      <xdr:rowOff>155391</xdr:rowOff>
    </xdr:to>
    <xdr:pic>
      <xdr:nvPicPr>
        <xdr:cNvPr id="3" name="Picture 3">
          <a:extLst>
            <a:ext uri="{FF2B5EF4-FFF2-40B4-BE49-F238E27FC236}">
              <a16:creationId xmlns:a16="http://schemas.microsoft.com/office/drawing/2014/main" id="{108FD068-B750-44D3-B260-F8F6F8CAAA1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860271" y="60960"/>
          <a:ext cx="1104900" cy="665931"/>
        </a:xfrm>
        <a:prstGeom prst="rect">
          <a:avLst/>
        </a:prstGeom>
        <a:noFill/>
      </xdr:spPr>
    </xdr:pic>
    <xdr:clientData/>
  </xdr:twoCellAnchor>
  <xdr:oneCellAnchor>
    <xdr:from>
      <xdr:col>8</xdr:col>
      <xdr:colOff>121921</xdr:colOff>
      <xdr:row>0</xdr:row>
      <xdr:rowOff>60960</xdr:rowOff>
    </xdr:from>
    <xdr:ext cx="1104900" cy="665931"/>
    <xdr:pic>
      <xdr:nvPicPr>
        <xdr:cNvPr id="4" name="Picture 3">
          <a:extLst>
            <a:ext uri="{FF2B5EF4-FFF2-40B4-BE49-F238E27FC236}">
              <a16:creationId xmlns:a16="http://schemas.microsoft.com/office/drawing/2014/main" id="{D367B3A5-3F50-4FE6-A40A-656B82798F3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787371" y="60960"/>
          <a:ext cx="1104900" cy="665931"/>
        </a:xfrm>
        <a:prstGeom prst="rect">
          <a:avLst/>
        </a:prstGeom>
        <a:noFill/>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BC62A4-4962-475D-898F-1E18E6367D81}">
  <dimension ref="A1:I93"/>
  <sheetViews>
    <sheetView tabSelected="1" zoomScale="60" zoomScaleNormal="60" workbookViewId="0">
      <selection activeCell="D16" sqref="D16"/>
    </sheetView>
  </sheetViews>
  <sheetFormatPr baseColWidth="10" defaultColWidth="11.453125" defaultRowHeight="14.5" x14ac:dyDescent="0.35"/>
  <cols>
    <col min="1" max="1" width="28.453125" customWidth="1"/>
    <col min="2" max="2" width="12.1796875" bestFit="1" customWidth="1"/>
    <col min="3" max="3" width="77.453125" customWidth="1"/>
    <col min="4" max="4" width="18.54296875" customWidth="1"/>
    <col min="5" max="5" width="27.54296875" style="1" customWidth="1"/>
    <col min="6" max="6" width="18" style="1" bestFit="1" customWidth="1"/>
    <col min="7" max="7" width="22.54296875" style="2" customWidth="1"/>
    <col min="8" max="8" width="19.54296875" bestFit="1" customWidth="1"/>
    <col min="9" max="9" width="18.54296875" style="1" customWidth="1"/>
    <col min="10" max="10" width="13.81640625" bestFit="1" customWidth="1"/>
    <col min="11" max="11" width="15.1796875" bestFit="1" customWidth="1"/>
  </cols>
  <sheetData>
    <row r="1" spans="1:9" ht="15" thickBot="1" x14ac:dyDescent="0.4">
      <c r="D1" s="21" t="s">
        <v>0</v>
      </c>
      <c r="H1" s="21" t="s">
        <v>1</v>
      </c>
    </row>
    <row r="2" spans="1:9" ht="15" thickBot="1" x14ac:dyDescent="0.4">
      <c r="A2" s="22" t="s">
        <v>2</v>
      </c>
      <c r="B2" s="23">
        <v>3</v>
      </c>
    </row>
    <row r="3" spans="1:9" ht="15" customHeight="1" thickBot="1" x14ac:dyDescent="0.4">
      <c r="A3" s="37" t="s">
        <v>3</v>
      </c>
      <c r="B3" s="38"/>
      <c r="C3" s="39"/>
      <c r="D3" s="24">
        <f>SUM(G:G)</f>
        <v>193777.41000000003</v>
      </c>
      <c r="E3" s="37" t="s">
        <v>4</v>
      </c>
      <c r="F3" s="38"/>
      <c r="G3" s="39"/>
      <c r="H3" s="24">
        <f>SUM(I:I)</f>
        <v>0</v>
      </c>
    </row>
    <row r="4" spans="1:9" ht="15" customHeight="1" thickBot="1" x14ac:dyDescent="0.4">
      <c r="A4" s="18" t="s">
        <v>5</v>
      </c>
      <c r="B4" s="19">
        <v>0.06</v>
      </c>
      <c r="C4" s="10" t="s">
        <v>6</v>
      </c>
      <c r="D4" s="7">
        <f>ROUND($D$3*B4,2)</f>
        <v>11626.64</v>
      </c>
      <c r="E4" s="20" t="s">
        <v>7</v>
      </c>
      <c r="F4" s="25"/>
      <c r="G4" s="10" t="s">
        <v>6</v>
      </c>
      <c r="H4" s="7">
        <f>ROUND($H$3*F4,2)</f>
        <v>0</v>
      </c>
    </row>
    <row r="5" spans="1:9" ht="15" thickBot="1" x14ac:dyDescent="0.4">
      <c r="A5" s="18" t="s">
        <v>8</v>
      </c>
      <c r="B5" s="19">
        <v>0.09</v>
      </c>
      <c r="C5" s="10" t="s">
        <v>9</v>
      </c>
      <c r="D5" s="7">
        <f>ROUND($D$3*B5,2)</f>
        <v>17439.97</v>
      </c>
      <c r="E5" s="20" t="s">
        <v>10</v>
      </c>
      <c r="F5" s="25"/>
      <c r="G5" s="10" t="s">
        <v>9</v>
      </c>
      <c r="H5" s="7">
        <f>ROUND($H$3*F5,2)</f>
        <v>0</v>
      </c>
    </row>
    <row r="6" spans="1:9" ht="15" thickBot="1" x14ac:dyDescent="0.4">
      <c r="A6" s="40" t="s">
        <v>11</v>
      </c>
      <c r="B6" s="41"/>
      <c r="C6" s="42"/>
      <c r="D6" s="7">
        <f>SUM(D3,D4,D5)</f>
        <v>222844.02000000005</v>
      </c>
      <c r="E6" s="40" t="s">
        <v>12</v>
      </c>
      <c r="F6" s="41"/>
      <c r="G6" s="42"/>
      <c r="H6" s="7">
        <f>SUM(H3,H4,H5)</f>
        <v>0</v>
      </c>
    </row>
    <row r="7" spans="1:9" ht="15" thickBot="1" x14ac:dyDescent="0.4">
      <c r="A7" s="8" t="s">
        <v>13</v>
      </c>
      <c r="B7" s="9">
        <v>0.21</v>
      </c>
      <c r="C7" s="10" t="s">
        <v>14</v>
      </c>
      <c r="D7" s="7">
        <f>ROUND($D$6*B7,2)</f>
        <v>46797.24</v>
      </c>
      <c r="E7" s="11" t="s">
        <v>13</v>
      </c>
      <c r="F7" s="12">
        <f>B7</f>
        <v>0.21</v>
      </c>
      <c r="G7" s="10" t="s">
        <v>14</v>
      </c>
      <c r="H7" s="7">
        <f>ROUND($H$6*F7,2)</f>
        <v>0</v>
      </c>
    </row>
    <row r="8" spans="1:9" ht="15" thickBot="1" x14ac:dyDescent="0.4">
      <c r="A8" s="43" t="s">
        <v>15</v>
      </c>
      <c r="B8" s="44"/>
      <c r="C8" s="45"/>
      <c r="D8" s="13">
        <f>SUM(D6:D7)</f>
        <v>269641.26000000007</v>
      </c>
      <c r="E8" s="43" t="s">
        <v>16</v>
      </c>
      <c r="F8" s="44"/>
      <c r="G8" s="45"/>
      <c r="H8" s="13">
        <f>SUM(H6:H7)</f>
        <v>0</v>
      </c>
    </row>
    <row r="9" spans="1:9" ht="15" thickBot="1" x14ac:dyDescent="0.4"/>
    <row r="10" spans="1:9" ht="15" thickBot="1" x14ac:dyDescent="0.4">
      <c r="A10" s="14"/>
      <c r="F10" s="35" t="s">
        <v>17</v>
      </c>
      <c r="G10" s="36"/>
      <c r="H10" s="35" t="s">
        <v>18</v>
      </c>
      <c r="I10" s="36"/>
    </row>
    <row r="11" spans="1:9" x14ac:dyDescent="0.35">
      <c r="A11" s="15" t="s">
        <v>19</v>
      </c>
      <c r="B11" s="15" t="s">
        <v>20</v>
      </c>
      <c r="C11" s="15" t="s">
        <v>21</v>
      </c>
      <c r="D11" s="15" t="s">
        <v>22</v>
      </c>
      <c r="E11" s="16" t="s">
        <v>23</v>
      </c>
      <c r="F11" s="16" t="s">
        <v>24</v>
      </c>
      <c r="G11" s="15" t="s">
        <v>25</v>
      </c>
      <c r="H11" s="15" t="s">
        <v>26</v>
      </c>
      <c r="I11" s="15" t="s">
        <v>27</v>
      </c>
    </row>
    <row r="12" spans="1:9" s="32" customFormat="1" ht="29" x14ac:dyDescent="0.35">
      <c r="A12" s="26" t="s">
        <v>28</v>
      </c>
      <c r="B12" s="26"/>
      <c r="C12" s="27" t="s">
        <v>34</v>
      </c>
      <c r="D12" s="26"/>
      <c r="E12" s="28"/>
      <c r="F12" s="28"/>
      <c r="G12" s="29"/>
      <c r="H12" s="30"/>
      <c r="I12" s="31"/>
    </row>
    <row r="13" spans="1:9" s="32" customFormat="1" ht="29" x14ac:dyDescent="0.35">
      <c r="A13" s="26" t="s">
        <v>29</v>
      </c>
      <c r="B13" s="26"/>
      <c r="C13" s="27" t="s">
        <v>34</v>
      </c>
      <c r="D13" s="26"/>
      <c r="E13" s="28"/>
      <c r="F13" s="28"/>
      <c r="G13" s="29"/>
      <c r="H13" s="30"/>
      <c r="I13" s="31"/>
    </row>
    <row r="14" spans="1:9" ht="43.5" customHeight="1" x14ac:dyDescent="0.35">
      <c r="A14" s="4"/>
      <c r="B14" s="4"/>
      <c r="C14" s="33" t="s">
        <v>35</v>
      </c>
      <c r="D14" s="5" t="s">
        <v>30</v>
      </c>
      <c r="E14">
        <v>3</v>
      </c>
      <c r="F14" s="6">
        <v>10128.700000000001</v>
      </c>
      <c r="G14" s="17">
        <f t="shared" ref="G14:G19" si="0">ROUND(E14*F14,2)</f>
        <v>30386.1</v>
      </c>
      <c r="H14" s="46"/>
      <c r="I14" s="17">
        <f t="shared" ref="I14:I19" si="1">ROUND(E14*H14,2)</f>
        <v>0</v>
      </c>
    </row>
    <row r="15" spans="1:9" ht="87" customHeight="1" x14ac:dyDescent="0.35">
      <c r="A15" s="4"/>
      <c r="B15" s="4"/>
      <c r="C15" s="33" t="s">
        <v>36</v>
      </c>
      <c r="D15" s="5" t="s">
        <v>30</v>
      </c>
      <c r="E15">
        <v>2</v>
      </c>
      <c r="F15" s="6">
        <v>5582.61</v>
      </c>
      <c r="G15" s="17">
        <f t="shared" si="0"/>
        <v>11165.22</v>
      </c>
      <c r="H15" s="46"/>
      <c r="I15" s="17">
        <f t="shared" si="1"/>
        <v>0</v>
      </c>
    </row>
    <row r="16" spans="1:9" ht="264.64999999999998" customHeight="1" x14ac:dyDescent="0.35">
      <c r="A16" s="4"/>
      <c r="B16" s="4"/>
      <c r="C16" s="33" t="s">
        <v>37</v>
      </c>
      <c r="D16" s="5" t="s">
        <v>30</v>
      </c>
      <c r="E16" s="6">
        <v>2</v>
      </c>
      <c r="F16" s="6">
        <v>1952.17</v>
      </c>
      <c r="G16" s="17">
        <f t="shared" si="0"/>
        <v>3904.34</v>
      </c>
      <c r="H16" s="46"/>
      <c r="I16" s="17">
        <f t="shared" si="1"/>
        <v>0</v>
      </c>
    </row>
    <row r="17" spans="1:9" ht="130.9" customHeight="1" x14ac:dyDescent="0.35">
      <c r="A17" s="4"/>
      <c r="B17" s="4"/>
      <c r="C17" s="33" t="s">
        <v>38</v>
      </c>
      <c r="D17" s="5" t="s">
        <v>30</v>
      </c>
      <c r="E17" s="6">
        <v>1</v>
      </c>
      <c r="F17" s="6">
        <v>6869.57</v>
      </c>
      <c r="G17" s="17">
        <f t="shared" si="0"/>
        <v>6869.57</v>
      </c>
      <c r="H17" s="46"/>
      <c r="I17" s="17">
        <f t="shared" si="1"/>
        <v>0</v>
      </c>
    </row>
    <row r="18" spans="1:9" ht="109.9" customHeight="1" x14ac:dyDescent="0.35">
      <c r="A18" s="4"/>
      <c r="B18" s="4"/>
      <c r="C18" s="33" t="s">
        <v>39</v>
      </c>
      <c r="D18" s="5" t="s">
        <v>30</v>
      </c>
      <c r="E18" s="6">
        <v>1</v>
      </c>
      <c r="F18" s="6">
        <v>8408.7000000000007</v>
      </c>
      <c r="G18" s="17">
        <f t="shared" si="0"/>
        <v>8408.7000000000007</v>
      </c>
      <c r="H18" s="30"/>
      <c r="I18" s="17">
        <f t="shared" si="1"/>
        <v>0</v>
      </c>
    </row>
    <row r="19" spans="1:9" ht="177" customHeight="1" x14ac:dyDescent="0.35">
      <c r="A19" s="4"/>
      <c r="B19" s="4"/>
      <c r="C19" s="33" t="s">
        <v>40</v>
      </c>
      <c r="D19" s="5" t="s">
        <v>30</v>
      </c>
      <c r="E19" s="6">
        <v>4</v>
      </c>
      <c r="F19" s="6">
        <v>33260.870000000003</v>
      </c>
      <c r="G19" s="17">
        <f t="shared" si="0"/>
        <v>133043.48000000001</v>
      </c>
      <c r="H19" s="30"/>
      <c r="I19" s="17">
        <f t="shared" si="1"/>
        <v>0</v>
      </c>
    </row>
    <row r="20" spans="1:9" x14ac:dyDescent="0.35">
      <c r="A20" s="4"/>
      <c r="B20" s="4"/>
      <c r="C20" s="33"/>
      <c r="D20" s="5"/>
      <c r="E20" s="6"/>
      <c r="F20" s="6"/>
      <c r="G20" s="1"/>
      <c r="H20" s="6"/>
      <c r="I20" s="6"/>
    </row>
    <row r="21" spans="1:9" x14ac:dyDescent="0.35">
      <c r="A21" s="4"/>
      <c r="B21" s="4"/>
      <c r="C21" s="33"/>
      <c r="D21" s="5"/>
      <c r="E21" s="6"/>
      <c r="F21" s="6"/>
      <c r="G21" s="1"/>
      <c r="H21" s="6"/>
      <c r="I21" s="6"/>
    </row>
    <row r="22" spans="1:9" x14ac:dyDescent="0.35">
      <c r="A22" s="4"/>
      <c r="B22" s="4"/>
      <c r="C22" s="33"/>
      <c r="D22" s="5"/>
      <c r="E22" s="6"/>
      <c r="F22" s="6"/>
      <c r="G22" s="1"/>
      <c r="H22" s="6"/>
      <c r="I22" s="6"/>
    </row>
    <row r="23" spans="1:9" x14ac:dyDescent="0.35">
      <c r="A23" s="4"/>
      <c r="B23" s="4"/>
      <c r="C23" s="33"/>
      <c r="D23" s="5"/>
      <c r="E23" s="6"/>
      <c r="F23" s="6"/>
      <c r="G23" s="1"/>
      <c r="H23" s="6"/>
      <c r="I23" s="6"/>
    </row>
    <row r="24" spans="1:9" x14ac:dyDescent="0.35">
      <c r="A24" s="4"/>
      <c r="B24" s="4"/>
      <c r="C24" s="33"/>
      <c r="D24" s="5"/>
      <c r="E24" s="6"/>
      <c r="F24" s="6"/>
      <c r="G24" s="1"/>
      <c r="H24" s="6"/>
      <c r="I24" s="6"/>
    </row>
    <row r="25" spans="1:9" x14ac:dyDescent="0.35">
      <c r="A25" s="4"/>
      <c r="B25" s="4"/>
      <c r="C25" s="33"/>
      <c r="D25" s="5"/>
      <c r="E25" s="6"/>
      <c r="F25" s="6"/>
      <c r="G25" s="1"/>
      <c r="H25" s="6"/>
      <c r="I25" s="6"/>
    </row>
    <row r="26" spans="1:9" x14ac:dyDescent="0.35">
      <c r="A26" s="4"/>
      <c r="B26" s="4"/>
      <c r="C26" s="33"/>
      <c r="D26" s="5"/>
      <c r="E26" s="6"/>
      <c r="F26" s="6"/>
      <c r="G26" s="1"/>
      <c r="H26" s="6"/>
      <c r="I26" s="6"/>
    </row>
    <row r="27" spans="1:9" x14ac:dyDescent="0.35">
      <c r="A27" s="4"/>
      <c r="B27" s="4"/>
      <c r="C27" s="33"/>
      <c r="D27" s="5"/>
      <c r="E27" s="6"/>
      <c r="F27" s="6"/>
      <c r="G27" s="1"/>
      <c r="H27" s="6"/>
      <c r="I27" s="6"/>
    </row>
    <row r="28" spans="1:9" x14ac:dyDescent="0.35">
      <c r="A28" s="4"/>
      <c r="B28" s="4"/>
      <c r="C28" s="33"/>
      <c r="D28" s="5"/>
      <c r="E28" s="6"/>
      <c r="F28" s="6"/>
      <c r="G28" s="1"/>
      <c r="H28" s="6"/>
      <c r="I28" s="6"/>
    </row>
    <row r="29" spans="1:9" x14ac:dyDescent="0.35">
      <c r="A29" s="4"/>
      <c r="B29" s="4"/>
      <c r="C29" s="33"/>
      <c r="D29" s="5"/>
      <c r="E29" s="6"/>
      <c r="F29" s="6"/>
      <c r="G29" s="1"/>
      <c r="H29" s="6"/>
      <c r="I29" s="6"/>
    </row>
    <row r="30" spans="1:9" x14ac:dyDescent="0.35">
      <c r="A30" s="4"/>
      <c r="B30" s="4"/>
      <c r="C30" s="33"/>
      <c r="D30" s="5"/>
      <c r="E30" s="6"/>
      <c r="F30" s="6"/>
      <c r="G30" s="1"/>
      <c r="H30" s="6"/>
      <c r="I30" s="6"/>
    </row>
    <row r="31" spans="1:9" x14ac:dyDescent="0.35">
      <c r="A31" s="4"/>
      <c r="B31" s="4"/>
      <c r="C31" s="33"/>
      <c r="D31" s="5"/>
      <c r="E31" s="6"/>
      <c r="F31" s="6"/>
      <c r="G31" s="1"/>
      <c r="H31" s="6"/>
      <c r="I31" s="6"/>
    </row>
    <row r="32" spans="1:9" x14ac:dyDescent="0.35">
      <c r="A32" s="4"/>
      <c r="B32" s="4"/>
      <c r="C32" s="33"/>
      <c r="D32" s="5"/>
      <c r="E32" s="6"/>
      <c r="F32" s="6"/>
      <c r="G32" s="1"/>
      <c r="H32" s="6"/>
      <c r="I32" s="6"/>
    </row>
    <row r="33" spans="1:9" x14ac:dyDescent="0.35">
      <c r="A33" s="4"/>
      <c r="B33" s="4"/>
      <c r="C33" s="33"/>
      <c r="D33" s="5"/>
      <c r="E33" s="6"/>
      <c r="F33" s="6"/>
      <c r="G33" s="1"/>
      <c r="H33" s="6"/>
      <c r="I33" s="6"/>
    </row>
    <row r="34" spans="1:9" x14ac:dyDescent="0.35">
      <c r="A34" s="4"/>
      <c r="B34" s="4"/>
      <c r="C34" s="33"/>
      <c r="D34" s="5"/>
      <c r="E34" s="6"/>
      <c r="F34" s="6"/>
      <c r="G34" s="1"/>
      <c r="H34" s="6"/>
      <c r="I34" s="6"/>
    </row>
    <row r="35" spans="1:9" x14ac:dyDescent="0.35">
      <c r="A35" s="4"/>
      <c r="B35" s="4"/>
      <c r="C35" s="33"/>
      <c r="D35" s="5"/>
      <c r="E35" s="6"/>
      <c r="F35" s="6"/>
      <c r="G35" s="1"/>
      <c r="H35" s="6"/>
      <c r="I35" s="6"/>
    </row>
    <row r="36" spans="1:9" x14ac:dyDescent="0.35">
      <c r="A36" s="4"/>
      <c r="B36" s="4"/>
      <c r="C36" s="33"/>
      <c r="D36" s="5"/>
      <c r="E36" s="6"/>
      <c r="F36" s="6"/>
      <c r="G36" s="1"/>
      <c r="H36" s="6"/>
      <c r="I36" s="6"/>
    </row>
    <row r="37" spans="1:9" x14ac:dyDescent="0.35">
      <c r="A37" s="4"/>
      <c r="B37" s="4"/>
      <c r="C37" s="33"/>
      <c r="D37" s="5"/>
      <c r="E37" s="6"/>
      <c r="F37" s="6"/>
      <c r="G37" s="1"/>
      <c r="H37" s="6"/>
      <c r="I37" s="6"/>
    </row>
    <row r="38" spans="1:9" x14ac:dyDescent="0.35">
      <c r="A38" s="4"/>
      <c r="B38" s="4"/>
      <c r="C38" s="33"/>
      <c r="D38" s="5"/>
      <c r="E38" s="6"/>
      <c r="F38" s="6"/>
      <c r="G38" s="1"/>
      <c r="H38" s="1"/>
    </row>
    <row r="39" spans="1:9" x14ac:dyDescent="0.35">
      <c r="A39" s="4"/>
      <c r="B39" s="4"/>
      <c r="C39" s="33"/>
      <c r="D39" s="5"/>
      <c r="E39" s="6"/>
      <c r="F39" s="6"/>
      <c r="G39" s="1"/>
      <c r="H39" s="1"/>
    </row>
    <row r="40" spans="1:9" x14ac:dyDescent="0.35">
      <c r="A40" s="4"/>
      <c r="B40" s="4"/>
      <c r="C40" s="33"/>
      <c r="D40" s="5"/>
      <c r="E40" s="6"/>
      <c r="F40" s="6"/>
      <c r="G40" s="1"/>
      <c r="H40" s="1"/>
    </row>
    <row r="41" spans="1:9" x14ac:dyDescent="0.35">
      <c r="A41" s="4"/>
      <c r="B41" s="4"/>
      <c r="C41" s="33"/>
      <c r="D41" s="5"/>
      <c r="E41" s="6"/>
      <c r="F41" s="6"/>
      <c r="G41" s="1"/>
      <c r="H41" s="1"/>
    </row>
    <row r="42" spans="1:9" x14ac:dyDescent="0.35">
      <c r="A42" s="4"/>
      <c r="B42" s="4"/>
      <c r="C42" s="33"/>
      <c r="D42" s="5"/>
      <c r="E42" s="6"/>
      <c r="F42" s="6"/>
      <c r="G42" s="1"/>
      <c r="H42" s="1"/>
    </row>
    <row r="43" spans="1:9" x14ac:dyDescent="0.35">
      <c r="A43" s="4"/>
      <c r="B43" s="4"/>
      <c r="C43" s="33"/>
      <c r="D43" s="5"/>
      <c r="E43" s="6"/>
      <c r="F43" s="6"/>
      <c r="G43" s="1"/>
      <c r="H43" s="1"/>
    </row>
    <row r="44" spans="1:9" x14ac:dyDescent="0.35">
      <c r="A44" s="4"/>
      <c r="B44" s="4"/>
      <c r="C44" s="33"/>
      <c r="D44" s="5"/>
      <c r="E44" s="6"/>
      <c r="F44" s="6"/>
      <c r="G44" s="1"/>
      <c r="H44" s="1"/>
    </row>
    <row r="45" spans="1:9" x14ac:dyDescent="0.35">
      <c r="A45" s="4"/>
      <c r="B45" s="4"/>
      <c r="C45" s="33"/>
      <c r="D45" s="5"/>
      <c r="E45" s="6"/>
      <c r="F45" s="6"/>
      <c r="G45" s="1"/>
      <c r="H45" s="1"/>
    </row>
    <row r="46" spans="1:9" x14ac:dyDescent="0.35">
      <c r="A46" s="4"/>
      <c r="B46" s="4"/>
      <c r="C46" s="33"/>
      <c r="D46" s="5"/>
      <c r="E46" s="6"/>
      <c r="F46" s="6"/>
      <c r="G46" s="1"/>
      <c r="H46" s="1"/>
    </row>
    <row r="47" spans="1:9" x14ac:dyDescent="0.35">
      <c r="A47" s="4"/>
      <c r="B47" s="4"/>
      <c r="C47" s="33"/>
      <c r="D47" s="5"/>
      <c r="E47" s="6"/>
      <c r="F47" s="6"/>
      <c r="G47" s="1"/>
      <c r="H47" s="1"/>
    </row>
    <row r="48" spans="1:9" x14ac:dyDescent="0.35">
      <c r="A48" s="4"/>
      <c r="B48" s="4"/>
      <c r="C48" s="33"/>
      <c r="D48" s="5"/>
      <c r="E48" s="6"/>
      <c r="F48" s="6"/>
      <c r="G48" s="1"/>
      <c r="H48" s="1"/>
    </row>
    <row r="49" spans="1:9" x14ac:dyDescent="0.35">
      <c r="A49" s="4"/>
      <c r="B49" s="4"/>
      <c r="C49" s="33"/>
      <c r="D49" s="5"/>
      <c r="E49" s="6"/>
      <c r="F49" s="6"/>
      <c r="G49" s="1"/>
      <c r="H49" s="1"/>
    </row>
    <row r="50" spans="1:9" x14ac:dyDescent="0.35">
      <c r="A50" s="4"/>
      <c r="B50" s="4"/>
      <c r="C50" s="33"/>
      <c r="D50" s="5"/>
      <c r="E50" s="6"/>
      <c r="F50" s="6"/>
      <c r="G50" s="1"/>
      <c r="H50" s="1"/>
    </row>
    <row r="51" spans="1:9" x14ac:dyDescent="0.35">
      <c r="A51" s="4"/>
      <c r="B51" s="4"/>
      <c r="C51" s="33"/>
      <c r="D51" s="5"/>
      <c r="E51" s="6"/>
      <c r="F51" s="6"/>
      <c r="G51" s="1"/>
      <c r="H51" s="47"/>
      <c r="I51" s="48"/>
    </row>
    <row r="52" spans="1:9" x14ac:dyDescent="0.35">
      <c r="A52" s="4"/>
      <c r="B52" s="4"/>
      <c r="C52" s="33"/>
      <c r="D52" s="5"/>
      <c r="E52" s="6"/>
      <c r="F52" s="6"/>
      <c r="G52" s="1"/>
      <c r="H52" s="47"/>
      <c r="I52" s="48"/>
    </row>
    <row r="53" spans="1:9" x14ac:dyDescent="0.35">
      <c r="A53" s="4"/>
      <c r="B53" s="4"/>
      <c r="C53" s="33"/>
      <c r="D53" s="5"/>
      <c r="E53" s="6"/>
      <c r="F53" s="6"/>
      <c r="G53" s="1"/>
      <c r="H53" s="47"/>
      <c r="I53" s="48"/>
    </row>
    <row r="54" spans="1:9" x14ac:dyDescent="0.35">
      <c r="C54" s="34"/>
      <c r="D54" s="5"/>
      <c r="E54" s="6"/>
      <c r="F54" s="6"/>
      <c r="G54" s="1"/>
      <c r="H54" s="47"/>
      <c r="I54" s="48"/>
    </row>
    <row r="55" spans="1:9" x14ac:dyDescent="0.35">
      <c r="C55" s="34"/>
      <c r="D55" s="5"/>
      <c r="E55" s="6"/>
      <c r="F55" s="6"/>
      <c r="G55" s="1"/>
      <c r="H55" s="47"/>
      <c r="I55" s="48"/>
    </row>
    <row r="56" spans="1:9" x14ac:dyDescent="0.35">
      <c r="C56" s="34"/>
      <c r="D56" s="5"/>
      <c r="E56" s="6"/>
      <c r="F56" s="6"/>
      <c r="G56" s="1"/>
      <c r="H56" s="47"/>
      <c r="I56" s="48"/>
    </row>
    <row r="57" spans="1:9" x14ac:dyDescent="0.35">
      <c r="C57" s="34"/>
      <c r="D57" s="5"/>
      <c r="E57" s="6"/>
      <c r="F57" s="6"/>
      <c r="G57" s="1"/>
      <c r="H57" s="47"/>
      <c r="I57" s="48"/>
    </row>
    <row r="58" spans="1:9" s="32" customFormat="1" x14ac:dyDescent="0.35">
      <c r="C58" s="49"/>
      <c r="E58" s="50"/>
      <c r="F58" s="50"/>
      <c r="G58" s="50"/>
      <c r="H58" s="51"/>
      <c r="I58" s="52"/>
    </row>
    <row r="59" spans="1:9" x14ac:dyDescent="0.35">
      <c r="C59" s="34"/>
      <c r="G59" s="1"/>
      <c r="H59" s="47"/>
      <c r="I59" s="48"/>
    </row>
    <row r="60" spans="1:9" x14ac:dyDescent="0.35">
      <c r="C60" s="34"/>
      <c r="G60" s="1"/>
      <c r="H60" s="47"/>
      <c r="I60" s="48"/>
    </row>
    <row r="61" spans="1:9" x14ac:dyDescent="0.35">
      <c r="C61" s="34"/>
      <c r="G61" s="1"/>
      <c r="H61" s="47"/>
      <c r="I61" s="48"/>
    </row>
    <row r="62" spans="1:9" x14ac:dyDescent="0.35">
      <c r="C62" s="34"/>
      <c r="G62" s="1"/>
      <c r="H62" s="47"/>
      <c r="I62" s="48"/>
    </row>
    <row r="63" spans="1:9" x14ac:dyDescent="0.35">
      <c r="C63" s="34"/>
      <c r="G63" s="1"/>
      <c r="H63" s="47"/>
      <c r="I63" s="48"/>
    </row>
    <row r="64" spans="1:9" x14ac:dyDescent="0.35">
      <c r="C64" s="34"/>
      <c r="G64" s="1"/>
      <c r="H64" s="47"/>
      <c r="I64" s="48"/>
    </row>
    <row r="65" spans="3:9" x14ac:dyDescent="0.35">
      <c r="C65" s="34"/>
      <c r="G65" s="1"/>
      <c r="H65" s="47"/>
      <c r="I65" s="48"/>
    </row>
    <row r="66" spans="3:9" x14ac:dyDescent="0.35">
      <c r="C66" s="34"/>
      <c r="G66" s="1"/>
      <c r="H66" s="47"/>
      <c r="I66" s="48"/>
    </row>
    <row r="67" spans="3:9" x14ac:dyDescent="0.35">
      <c r="C67" s="34"/>
      <c r="G67" s="1"/>
      <c r="H67" s="47"/>
      <c r="I67" s="48"/>
    </row>
    <row r="68" spans="3:9" x14ac:dyDescent="0.35">
      <c r="C68" s="34"/>
      <c r="G68" s="1"/>
      <c r="H68" s="47"/>
      <c r="I68" s="48"/>
    </row>
    <row r="69" spans="3:9" x14ac:dyDescent="0.35">
      <c r="C69" s="34"/>
      <c r="G69" s="1"/>
      <c r="H69" s="47"/>
      <c r="I69" s="48"/>
    </row>
    <row r="70" spans="3:9" x14ac:dyDescent="0.35">
      <c r="C70" s="34"/>
      <c r="G70" s="1"/>
      <c r="H70" s="47"/>
      <c r="I70" s="48"/>
    </row>
    <row r="71" spans="3:9" x14ac:dyDescent="0.35">
      <c r="C71" s="34"/>
      <c r="G71" s="1"/>
      <c r="H71" s="47"/>
      <c r="I71" s="48"/>
    </row>
    <row r="72" spans="3:9" x14ac:dyDescent="0.35">
      <c r="C72" s="34"/>
      <c r="G72" s="1"/>
      <c r="H72" s="47"/>
      <c r="I72" s="48"/>
    </row>
    <row r="73" spans="3:9" x14ac:dyDescent="0.35">
      <c r="C73" s="34"/>
      <c r="G73" s="1"/>
      <c r="H73" s="47"/>
      <c r="I73" s="48"/>
    </row>
    <row r="74" spans="3:9" x14ac:dyDescent="0.35">
      <c r="C74" s="34"/>
      <c r="G74" s="1"/>
      <c r="H74" s="47"/>
      <c r="I74" s="48"/>
    </row>
    <row r="75" spans="3:9" x14ac:dyDescent="0.35">
      <c r="C75" s="34"/>
      <c r="G75" s="1"/>
      <c r="H75" s="47"/>
      <c r="I75" s="48"/>
    </row>
    <row r="76" spans="3:9" x14ac:dyDescent="0.35">
      <c r="C76" s="34"/>
      <c r="G76" s="1"/>
      <c r="H76" s="47"/>
      <c r="I76" s="48"/>
    </row>
    <row r="77" spans="3:9" x14ac:dyDescent="0.35">
      <c r="C77" s="34"/>
      <c r="G77" s="1"/>
      <c r="H77" s="47"/>
      <c r="I77" s="48"/>
    </row>
    <row r="78" spans="3:9" x14ac:dyDescent="0.35">
      <c r="C78" s="34"/>
      <c r="G78" s="1"/>
      <c r="H78" s="47"/>
      <c r="I78" s="48"/>
    </row>
    <row r="79" spans="3:9" x14ac:dyDescent="0.35">
      <c r="C79" s="34"/>
      <c r="G79" s="1"/>
      <c r="H79" s="47"/>
      <c r="I79" s="48"/>
    </row>
    <row r="80" spans="3:9" x14ac:dyDescent="0.35">
      <c r="C80" s="34"/>
      <c r="G80" s="1"/>
      <c r="H80" s="47"/>
      <c r="I80" s="48"/>
    </row>
    <row r="81" spans="3:9" x14ac:dyDescent="0.35">
      <c r="C81" s="34"/>
      <c r="G81" s="1"/>
      <c r="H81" s="47"/>
      <c r="I81" s="48"/>
    </row>
    <row r="82" spans="3:9" x14ac:dyDescent="0.35">
      <c r="C82" s="34"/>
      <c r="G82" s="1"/>
      <c r="H82" s="47"/>
      <c r="I82" s="48"/>
    </row>
    <row r="83" spans="3:9" x14ac:dyDescent="0.35">
      <c r="C83" s="34"/>
      <c r="G83" s="1"/>
      <c r="H83" s="47"/>
      <c r="I83" s="48"/>
    </row>
    <row r="84" spans="3:9" x14ac:dyDescent="0.35">
      <c r="C84" s="34"/>
      <c r="G84" s="1"/>
      <c r="H84" s="47"/>
      <c r="I84" s="48"/>
    </row>
    <row r="85" spans="3:9" x14ac:dyDescent="0.35">
      <c r="C85" s="34"/>
      <c r="G85" s="1"/>
      <c r="H85" s="47"/>
      <c r="I85" s="48"/>
    </row>
    <row r="86" spans="3:9" x14ac:dyDescent="0.35">
      <c r="C86" s="34"/>
      <c r="G86" s="1"/>
      <c r="H86" s="47"/>
      <c r="I86" s="48"/>
    </row>
    <row r="87" spans="3:9" x14ac:dyDescent="0.35">
      <c r="C87" s="34"/>
      <c r="G87" s="1"/>
      <c r="H87" s="47"/>
      <c r="I87" s="48"/>
    </row>
    <row r="88" spans="3:9" x14ac:dyDescent="0.35">
      <c r="C88" s="34"/>
      <c r="G88" s="1"/>
      <c r="H88" s="47"/>
      <c r="I88" s="48"/>
    </row>
    <row r="89" spans="3:9" x14ac:dyDescent="0.35">
      <c r="C89" s="34"/>
      <c r="G89" s="1"/>
      <c r="H89" s="47"/>
      <c r="I89" s="48"/>
    </row>
    <row r="90" spans="3:9" x14ac:dyDescent="0.35">
      <c r="C90" s="34"/>
      <c r="G90" s="1"/>
      <c r="H90" s="47"/>
      <c r="I90" s="48"/>
    </row>
    <row r="91" spans="3:9" x14ac:dyDescent="0.35">
      <c r="C91" s="34"/>
      <c r="G91" s="1"/>
      <c r="H91" s="47"/>
      <c r="I91" s="48"/>
    </row>
    <row r="92" spans="3:9" x14ac:dyDescent="0.35">
      <c r="C92" s="34"/>
      <c r="G92" s="1"/>
      <c r="H92" s="47"/>
      <c r="I92" s="48"/>
    </row>
    <row r="93" spans="3:9" x14ac:dyDescent="0.35">
      <c r="C93" s="34"/>
      <c r="G93" s="1"/>
      <c r="H93" s="47"/>
      <c r="I93" s="48"/>
    </row>
  </sheetData>
  <sheetProtection algorithmName="SHA-512" hashValue="VVtUGllqrshtXck0hC9zxzQRtcRy6O/nIZDPdnCnMVaLFMh9ZestXtisVwQKOXnCYQ4ZazwwQpRlBUVJe5sBIg==" saltValue="4BW1/Rgx/RuQ3Wr1yUMs5w==" spinCount="100000" sheet="1" objects="1" scenarios="1"/>
  <mergeCells count="8">
    <mergeCell ref="F10:G10"/>
    <mergeCell ref="H10:I10"/>
    <mergeCell ref="A3:C3"/>
    <mergeCell ref="E3:G3"/>
    <mergeCell ref="A6:C6"/>
    <mergeCell ref="E6:G6"/>
    <mergeCell ref="A8:C8"/>
    <mergeCell ref="E8:G8"/>
  </mergeCells>
  <dataValidations count="1">
    <dataValidation type="decimal" operator="lessThanOrEqual" allowBlank="1" showErrorMessage="1" errorTitle="El importe no es válido" error="El precio unitario ofertado es superior al precio unitario base de licitación, lo que no está permitido." sqref="H14:H19 H51:H57" xr:uid="{79762BB6-3D0A-40D4-8DE0-2A407F6FE26C}">
      <formula1>G14</formula1>
    </dataValidation>
  </dataValidations>
  <pageMargins left="0.7" right="0.7" top="0.75" bottom="0.75" header="0.3" footer="0.3"/>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E9750-0791-40DE-9D45-C6862561D218}">
  <dimension ref="B1:B3"/>
  <sheetViews>
    <sheetView workbookViewId="0">
      <selection activeCell="B16" sqref="B16"/>
    </sheetView>
  </sheetViews>
  <sheetFormatPr baseColWidth="10" defaultColWidth="11.453125" defaultRowHeight="14.5" x14ac:dyDescent="0.35"/>
  <cols>
    <col min="2" max="2" width="67.6328125" customWidth="1"/>
  </cols>
  <sheetData>
    <row r="1" spans="2:2" x14ac:dyDescent="0.35">
      <c r="B1" s="3" t="s">
        <v>31</v>
      </c>
    </row>
    <row r="2" spans="2:2" x14ac:dyDescent="0.35">
      <c r="B2" s="3" t="s">
        <v>32</v>
      </c>
    </row>
    <row r="3" spans="2:2" x14ac:dyDescent="0.35">
      <c r="B3" s="3" t="s">
        <v>33</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CERTO</vt:lpstr>
      <vt:lpstr>Glosario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2025-03-17T11:43:22Z</dcterms:created>
  <dcterms:modified xsi:type="dcterms:W3CDTF">2025-12-24T08:18:41Z</dcterms:modified>
</cp:coreProperties>
</file>