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I:\08. PLANIFICACIÓN\17 247-2021_A.M.PROPIO ANÁLISIS BIGDATA\03_PUBLICACIÓN TRIMESTRAL CB\2026\3º TRIMESTRE\"/>
    </mc:Choice>
  </mc:AlternateContent>
  <xr:revisionPtr revIDLastSave="0" documentId="13_ncr:1_{2A7F0ECD-F8EB-4EEF-BF26-A6FF2ECB1E93}" xr6:coauthVersionLast="47" xr6:coauthVersionMax="47" xr10:uidLastSave="{00000000-0000-0000-0000-000000000000}"/>
  <bookViews>
    <workbookView xWindow="-120" yWindow="-120" windowWidth="29040" windowHeight="15720" xr2:uid="{00000000-000D-0000-FFFF-FFFF00000000}"/>
  </bookViews>
  <sheets>
    <sheet name="Hoja1" sheetId="1" r:id="rId1"/>
    <sheet name="Hoja2" sheetId="2" r:id="rId2"/>
    <sheet name="Hoja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7" i="1" l="1"/>
  <c r="Q7" i="1"/>
  <c r="Q8" i="1"/>
  <c r="R8" i="1" s="1"/>
  <c r="Q6" i="1"/>
  <c r="R6" i="1" s="1"/>
  <c r="Q5" i="1"/>
  <c r="R5" i="1" s="1"/>
</calcChain>
</file>

<file path=xl/sharedStrings.xml><?xml version="1.0" encoding="utf-8"?>
<sst xmlns="http://schemas.openxmlformats.org/spreadsheetml/2006/main" count="64" uniqueCount="43">
  <si>
    <t>SERVICIOS DE CONSULTORÍA PARA LA REALIZACIÓN DE INFORME DE BUSINESS INTELLIGENCE, O INFORME BI, MEDIANTE MICROSOFT POWER BI, SOBRE ANÁLISIS DE LA PLANTILLA DE CANAL DE ISABEL II, S.A., M.P.</t>
  </si>
  <si>
    <t>Canal de Isabel II, S.A., M.P.</t>
  </si>
  <si>
    <t>EFOR GLOBAL TECHNOLOGY, S.L.</t>
  </si>
  <si>
    <t>B50712157</t>
  </si>
  <si>
    <t>Órgano de contratación</t>
  </si>
  <si>
    <t>Título del Contrato</t>
  </si>
  <si>
    <t>Tipo de contrato</t>
  </si>
  <si>
    <t>Tipo de procedimiento</t>
  </si>
  <si>
    <t>Criterio de adjudicación</t>
  </si>
  <si>
    <t>CPV</t>
  </si>
  <si>
    <t>Plazo de ejecución</t>
  </si>
  <si>
    <t>Presupuesto Base de Licitación 
(Iva excluído)</t>
  </si>
  <si>
    <t>Fecha convocatoria</t>
  </si>
  <si>
    <t>Fecha adjudicación</t>
  </si>
  <si>
    <t>Número de empresas invitadas/
admitidas</t>
  </si>
  <si>
    <t xml:space="preserve">Número de licitadores </t>
  </si>
  <si>
    <t>Empresa adjudicataria</t>
  </si>
  <si>
    <t>NIF Adjudicatario</t>
  </si>
  <si>
    <t>Nº expediente Contrato Basado</t>
  </si>
  <si>
    <t>127/2024</t>
  </si>
  <si>
    <t>Servicios</t>
  </si>
  <si>
    <t xml:space="preserve">72316000-3 </t>
  </si>
  <si>
    <t>Contrato Basado - AM propio</t>
  </si>
  <si>
    <t>Pluraridad de Criterios</t>
  </si>
  <si>
    <t>6 meses</t>
  </si>
  <si>
    <t>Todas las participantes (7)</t>
  </si>
  <si>
    <t>Importe de adjudicación
(IVA excluído)</t>
  </si>
  <si>
    <t>Importe de adjudicación
(IVA incluído)</t>
  </si>
  <si>
    <t>Importe del IVA (21%)</t>
  </si>
  <si>
    <t>CONTRATOS BASADOS EN EL ACUERDO MARCO SERVICIOS DE ANÁLISIS BIGDATA E INTEGRACIÓN DE PROCESOS EN ENTORNOS CLOUD EXPEDIENTE 247/2021</t>
  </si>
  <si>
    <t>059/2025</t>
  </si>
  <si>
    <t>SERVICIOS DE CONSULTORÍA PARA LA REALIZACIÓN DEL PROYECTO DE IMPLEMENTACIÓN DE TÉCNICAS DE INTELIGENCIA ARTIFICIAL Y OPTIMIZACIÓN PARA LA MEJORA DE LA EXPLOTACIÓN DE LOS BOMBEOS Y DEPÓSITOS DE LA RED DE ABASTECIMIENTO DE MIRAFLORES DE LA SIERRA (PROYECTO SABIA)</t>
  </si>
  <si>
    <t>72000000-5
72310000-1 
72316000-3</t>
  </si>
  <si>
    <t>14 meses</t>
  </si>
  <si>
    <t>FUJITSU TECHNOLOGY SOLUTION, S.A.</t>
  </si>
  <si>
    <t>A28472819</t>
  </si>
  <si>
    <t>(adjudicados desde el 01/04/2025 al 30/09/2026)</t>
  </si>
  <si>
    <t>231/2025</t>
  </si>
  <si>
    <t>232/2025</t>
  </si>
  <si>
    <t>SERVICIOS DE CONSULTORÍA PARA LA REALIZACIÓN DE INFORME DE BUSINESS INTELLIGENCE, MEDIANTE MICROSOFT POWER BI, PARA OPTIMIZAR LA GESTIÓN DE LA OPERACIÓN EN LA ETAP DEL BODONAL DE CANAL DE ISABEL II, S.A., M.P.</t>
  </si>
  <si>
    <t>SERVICIOS DE CONSULTORIA PARA LA REALIZACIÓN DE INFORMES DE BUSINESS INTELLIGENCE, MEDIANTE MICROSOFT POWER BI, PARA CANAL DE ISABEL II, S.A., M.P.</t>
  </si>
  <si>
    <t>8 meses</t>
  </si>
  <si>
    <t>10 meses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</si>
</sst>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0.00\ &quot;€&quot;;[Red]\-#,##0.00\ &quot;€&quot;"/>
    <numFmt numFmtId="44" formatCode="_-* #,##0.00\ &quot;€&quot;_-;\-* #,##0.00\ &quot;€&quot;_-;_-* &quot;-&quot;??\ &quot;€&quot;_-;_-@_-"/>
    <numFmt numFmtId="164" formatCode="_-* #,##0.00\ [$€-C0A]_-;\-* #,##0.00\ [$€-C0A]_-;_-* &quot;-&quot;??\ [$€-C0A]_-;_-@_-"/>
  </numFmts>
  <fonts count="7" x14ac:knownFonts="1">
    <font>
      <sz val="11"/>
      <color theme="1"/>
      <name val="Calibri"/>
      <family val="2"/>
      <scheme val="minor"/>
    </font>
    <font>
      <b/>
      <sz val="11"/>
      <color theme="1"/>
      <name val="Calibri"/>
      <family val="2"/>
      <scheme val="minor"/>
    </font>
    <font>
      <sz val="11"/>
      <color theme="1"/>
      <name val="Calibri"/>
      <family val="2"/>
      <scheme val="minor"/>
    </font>
    <font>
      <b/>
      <sz val="10"/>
      <name val="Calibri"/>
      <family val="2"/>
      <scheme val="minor"/>
    </font>
    <font>
      <sz val="11"/>
      <color rgb="FF000000"/>
      <name val="Calibri"/>
      <family val="2"/>
      <scheme val="minor"/>
    </font>
    <font>
      <sz val="10"/>
      <color rgb="FF000000"/>
      <name val="Calibri"/>
      <family val="2"/>
      <scheme val="minor"/>
    </font>
    <font>
      <sz val="10"/>
      <name val="Calibri"/>
      <family val="2"/>
      <scheme val="minor"/>
    </font>
  </fonts>
  <fills count="3">
    <fill>
      <patternFill patternType="none"/>
    </fill>
    <fill>
      <patternFill patternType="gray125"/>
    </fill>
    <fill>
      <patternFill patternType="solid">
        <fgColor theme="4" tint="0.59999389629810485"/>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s>
  <cellStyleXfs count="2">
    <xf numFmtId="0" fontId="0" fillId="0" borderId="0"/>
    <xf numFmtId="44" fontId="2" fillId="0" borderId="0" applyFont="0" applyFill="0" applyBorder="0" applyAlignment="0" applyProtection="0"/>
  </cellStyleXfs>
  <cellXfs count="20">
    <xf numFmtId="0" fontId="0" fillId="0" borderId="0" xfId="0"/>
    <xf numFmtId="0" fontId="1" fillId="0" borderId="0" xfId="0" applyFont="1" applyAlignment="1">
      <alignment horizontal="center"/>
    </xf>
    <xf numFmtId="0" fontId="0" fillId="0" borderId="0" xfId="0" applyAlignment="1">
      <alignment horizontal="center"/>
    </xf>
    <xf numFmtId="0" fontId="3" fillId="2" borderId="1" xfId="0" applyFont="1" applyFill="1" applyBorder="1" applyAlignment="1">
      <alignment horizontal="center" vertical="center" wrapText="1"/>
    </xf>
    <xf numFmtId="14" fontId="3" fillId="2" borderId="1" xfId="0" applyNumberFormat="1" applyFont="1" applyFill="1" applyBorder="1" applyAlignment="1">
      <alignment horizontal="center" vertical="center" wrapText="1"/>
    </xf>
    <xf numFmtId="164" fontId="3" fillId="2" borderId="1" xfId="1" applyNumberFormat="1" applyFont="1" applyFill="1"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8" fontId="0" fillId="0" borderId="1" xfId="0" applyNumberFormat="1" applyBorder="1" applyAlignment="1">
      <alignment horizontal="center" vertical="center"/>
    </xf>
    <xf numFmtId="14" fontId="0" fillId="0" borderId="1" xfId="0" applyNumberFormat="1" applyBorder="1" applyAlignment="1">
      <alignment horizontal="center" vertical="center"/>
    </xf>
    <xf numFmtId="14" fontId="0" fillId="0" borderId="1" xfId="0" applyNumberFormat="1" applyBorder="1" applyAlignment="1">
      <alignment horizontal="center" vertical="center" wrapText="1"/>
    </xf>
    <xf numFmtId="44" fontId="0" fillId="0" borderId="1" xfId="1" applyFont="1" applyBorder="1" applyAlignment="1">
      <alignment horizontal="center" vertical="center" wrapText="1"/>
    </xf>
    <xf numFmtId="0" fontId="1" fillId="0" borderId="0" xfId="0" applyFont="1" applyAlignment="1">
      <alignment horizontal="center"/>
    </xf>
    <xf numFmtId="0" fontId="4" fillId="0" borderId="2" xfId="0" applyFont="1" applyBorder="1" applyAlignment="1">
      <alignment horizontal="center" vertical="center"/>
    </xf>
    <xf numFmtId="8" fontId="5" fillId="0" borderId="2" xfId="0" applyNumberFormat="1" applyFont="1" applyBorder="1" applyAlignment="1">
      <alignment horizontal="center" vertical="center"/>
    </xf>
    <xf numFmtId="8" fontId="6" fillId="0" borderId="3" xfId="0" applyNumberFormat="1" applyFont="1" applyBorder="1" applyAlignment="1">
      <alignment horizontal="center" vertical="center"/>
    </xf>
    <xf numFmtId="14" fontId="6" fillId="0" borderId="3" xfId="0" applyNumberFormat="1" applyFont="1" applyBorder="1" applyAlignment="1">
      <alignment horizontal="center" vertical="center"/>
    </xf>
    <xf numFmtId="0" fontId="6" fillId="0" borderId="4" xfId="0" applyFont="1" applyBorder="1" applyAlignment="1">
      <alignment horizontal="center" vertical="center" wrapText="1"/>
    </xf>
    <xf numFmtId="0" fontId="6" fillId="0" borderId="1" xfId="0" applyFont="1" applyBorder="1" applyAlignment="1">
      <alignment horizontal="center" vertical="center" wrapText="1"/>
    </xf>
  </cellXfs>
  <cellStyles count="2">
    <cellStyle name="Moneda"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zoomScale="85" zoomScaleNormal="85" workbookViewId="0">
      <selection activeCell="S10" sqref="S10"/>
    </sheetView>
  </sheetViews>
  <sheetFormatPr baseColWidth="10" defaultRowHeight="15" x14ac:dyDescent="0.25"/>
  <cols>
    <col min="1" max="1" width="20.5703125" customWidth="1"/>
    <col min="2" max="2" width="15.85546875" customWidth="1"/>
    <col min="3" max="3" width="39.7109375" customWidth="1"/>
    <col min="4" max="4" width="15.5703125" customWidth="1"/>
    <col min="5" max="5" width="14.5703125" bestFit="1" customWidth="1"/>
    <col min="6" max="6" width="21.28515625" customWidth="1"/>
    <col min="13" max="13" width="12.85546875" customWidth="1"/>
    <col min="14" max="14" width="13.28515625" customWidth="1"/>
    <col min="15" max="15" width="15.85546875" customWidth="1"/>
    <col min="16" max="16" width="12.7109375" bestFit="1" customWidth="1"/>
    <col min="18" max="18" width="12.7109375" bestFit="1" customWidth="1"/>
  </cols>
  <sheetData>
    <row r="1" spans="1:18" x14ac:dyDescent="0.25">
      <c r="A1" s="13" t="s">
        <v>29</v>
      </c>
      <c r="B1" s="13"/>
      <c r="C1" s="13"/>
      <c r="D1" s="13"/>
      <c r="E1" s="13"/>
      <c r="F1" s="13"/>
      <c r="G1" s="13"/>
      <c r="H1" s="13"/>
      <c r="I1" s="13"/>
      <c r="J1" s="13"/>
      <c r="K1" s="13"/>
      <c r="L1" s="13"/>
      <c r="M1" s="13"/>
      <c r="N1" s="13"/>
      <c r="O1" s="13"/>
      <c r="P1" s="13"/>
    </row>
    <row r="2" spans="1:18" x14ac:dyDescent="0.25">
      <c r="A2" s="13" t="s">
        <v>36</v>
      </c>
      <c r="B2" s="13"/>
      <c r="C2" s="13"/>
      <c r="D2" s="13"/>
      <c r="E2" s="13"/>
      <c r="F2" s="13"/>
      <c r="G2" s="13"/>
      <c r="H2" s="13"/>
      <c r="I2" s="13"/>
      <c r="J2" s="13"/>
      <c r="K2" s="13"/>
      <c r="L2" s="13"/>
      <c r="M2" s="13"/>
      <c r="N2" s="13"/>
      <c r="O2" s="13"/>
      <c r="P2" s="13"/>
    </row>
    <row r="3" spans="1:18" x14ac:dyDescent="0.25">
      <c r="A3" s="1"/>
      <c r="B3" s="2"/>
      <c r="C3" s="2"/>
      <c r="D3" s="2"/>
      <c r="E3" s="2"/>
      <c r="F3" s="2"/>
      <c r="G3" s="2"/>
      <c r="H3" s="2"/>
      <c r="I3" s="2"/>
      <c r="J3" s="2"/>
    </row>
    <row r="4" spans="1:18" ht="51" x14ac:dyDescent="0.25">
      <c r="A4" s="3" t="s">
        <v>4</v>
      </c>
      <c r="B4" s="3" t="s">
        <v>18</v>
      </c>
      <c r="C4" s="3" t="s">
        <v>5</v>
      </c>
      <c r="D4" s="3" t="s">
        <v>6</v>
      </c>
      <c r="E4" s="3" t="s">
        <v>7</v>
      </c>
      <c r="F4" s="3" t="s">
        <v>8</v>
      </c>
      <c r="G4" s="3" t="s">
        <v>9</v>
      </c>
      <c r="H4" s="3" t="s">
        <v>10</v>
      </c>
      <c r="I4" s="3" t="s">
        <v>11</v>
      </c>
      <c r="J4" s="4" t="s">
        <v>12</v>
      </c>
      <c r="K4" s="4" t="s">
        <v>13</v>
      </c>
      <c r="L4" s="3" t="s">
        <v>14</v>
      </c>
      <c r="M4" s="3" t="s">
        <v>15</v>
      </c>
      <c r="N4" s="3" t="s">
        <v>16</v>
      </c>
      <c r="O4" s="3" t="s">
        <v>17</v>
      </c>
      <c r="P4" s="5" t="s">
        <v>26</v>
      </c>
      <c r="Q4" s="3" t="s">
        <v>28</v>
      </c>
      <c r="R4" s="5" t="s">
        <v>27</v>
      </c>
    </row>
    <row r="5" spans="1:18" ht="97.5" customHeight="1" x14ac:dyDescent="0.25">
      <c r="A5" s="6" t="s">
        <v>1</v>
      </c>
      <c r="B5" s="8" t="s">
        <v>19</v>
      </c>
      <c r="C5" s="6" t="s">
        <v>0</v>
      </c>
      <c r="D5" s="8" t="s">
        <v>20</v>
      </c>
      <c r="E5" s="7" t="s">
        <v>22</v>
      </c>
      <c r="F5" s="7" t="s">
        <v>23</v>
      </c>
      <c r="G5" s="8" t="s">
        <v>21</v>
      </c>
      <c r="H5" s="8" t="s">
        <v>24</v>
      </c>
      <c r="I5" s="9">
        <v>27225</v>
      </c>
      <c r="J5" s="10">
        <v>45607</v>
      </c>
      <c r="K5" s="11">
        <v>45790</v>
      </c>
      <c r="L5" s="7" t="s">
        <v>25</v>
      </c>
      <c r="M5" s="8">
        <v>5</v>
      </c>
      <c r="N5" s="7" t="s">
        <v>2</v>
      </c>
      <c r="O5" s="7" t="s">
        <v>3</v>
      </c>
      <c r="P5" s="12">
        <v>16875</v>
      </c>
      <c r="Q5" s="12">
        <f>P5*21%</f>
        <v>3543.75</v>
      </c>
      <c r="R5" s="12">
        <f>P5+Q5</f>
        <v>20418.75</v>
      </c>
    </row>
    <row r="6" spans="1:18" ht="143.25" customHeight="1" x14ac:dyDescent="0.25">
      <c r="A6" s="6" t="s">
        <v>1</v>
      </c>
      <c r="B6" s="8" t="s">
        <v>30</v>
      </c>
      <c r="C6" s="6" t="s">
        <v>31</v>
      </c>
      <c r="D6" s="8" t="s">
        <v>20</v>
      </c>
      <c r="E6" s="7" t="s">
        <v>22</v>
      </c>
      <c r="F6" s="7" t="s">
        <v>23</v>
      </c>
      <c r="G6" s="7" t="s">
        <v>32</v>
      </c>
      <c r="H6" s="8" t="s">
        <v>33</v>
      </c>
      <c r="I6" s="9">
        <v>144636.39000000001</v>
      </c>
      <c r="J6" s="10">
        <v>45840</v>
      </c>
      <c r="K6" s="11">
        <v>46058</v>
      </c>
      <c r="L6" s="7" t="s">
        <v>25</v>
      </c>
      <c r="M6" s="8">
        <v>2</v>
      </c>
      <c r="N6" s="7" t="s">
        <v>34</v>
      </c>
      <c r="O6" s="7" t="s">
        <v>35</v>
      </c>
      <c r="P6" s="12">
        <v>105550.49</v>
      </c>
      <c r="Q6" s="12">
        <f>P6*21%</f>
        <v>22165.602900000002</v>
      </c>
      <c r="R6" s="12">
        <f>P6+Q6</f>
        <v>127716.0929</v>
      </c>
    </row>
    <row r="7" spans="1:18" ht="114.75" customHeight="1" x14ac:dyDescent="0.25">
      <c r="A7" s="6" t="s">
        <v>1</v>
      </c>
      <c r="B7" s="8" t="s">
        <v>37</v>
      </c>
      <c r="C7" s="6" t="s">
        <v>39</v>
      </c>
      <c r="D7" s="8" t="s">
        <v>20</v>
      </c>
      <c r="E7" s="7" t="s">
        <v>22</v>
      </c>
      <c r="F7" s="7" t="s">
        <v>23</v>
      </c>
      <c r="G7" s="14" t="s">
        <v>21</v>
      </c>
      <c r="H7" s="8" t="s">
        <v>41</v>
      </c>
      <c r="I7" s="15">
        <v>17100</v>
      </c>
      <c r="J7" s="10">
        <v>46083</v>
      </c>
      <c r="K7" s="17">
        <v>46204</v>
      </c>
      <c r="L7" s="7" t="s">
        <v>25</v>
      </c>
      <c r="M7" s="8">
        <v>6</v>
      </c>
      <c r="N7" s="18" t="s">
        <v>2</v>
      </c>
      <c r="O7" s="18" t="s">
        <v>3</v>
      </c>
      <c r="P7" s="16">
        <v>12825</v>
      </c>
      <c r="Q7" s="12">
        <f t="shared" ref="Q7:Q8" si="0">P7*21%</f>
        <v>2693.25</v>
      </c>
      <c r="R7" s="12">
        <f t="shared" ref="R7:R8" si="1">P7+Q7</f>
        <v>15518.25</v>
      </c>
    </row>
    <row r="8" spans="1:18" ht="91.5" customHeight="1" x14ac:dyDescent="0.25">
      <c r="A8" s="6" t="s">
        <v>1</v>
      </c>
      <c r="B8" s="8" t="s">
        <v>38</v>
      </c>
      <c r="C8" s="6" t="s">
        <v>40</v>
      </c>
      <c r="D8" s="8" t="s">
        <v>20</v>
      </c>
      <c r="E8" s="7" t="s">
        <v>22</v>
      </c>
      <c r="F8" s="7" t="s">
        <v>23</v>
      </c>
      <c r="G8" s="14" t="s">
        <v>21</v>
      </c>
      <c r="H8" s="8" t="s">
        <v>42</v>
      </c>
      <c r="I8" s="15">
        <v>77700</v>
      </c>
      <c r="J8" s="10">
        <v>46083</v>
      </c>
      <c r="K8" s="17">
        <v>46223</v>
      </c>
      <c r="L8" s="7" t="s">
        <v>25</v>
      </c>
      <c r="M8" s="8">
        <v>7</v>
      </c>
      <c r="N8" s="19" t="s">
        <v>2</v>
      </c>
      <c r="O8" s="19" t="s">
        <v>3</v>
      </c>
      <c r="P8" s="16">
        <v>58275</v>
      </c>
      <c r="Q8" s="12">
        <f t="shared" si="0"/>
        <v>12237.75</v>
      </c>
      <c r="R8" s="12">
        <f t="shared" si="1"/>
        <v>70512.75</v>
      </c>
    </row>
  </sheetData>
  <mergeCells count="2">
    <mergeCell ref="A1:P1"/>
    <mergeCell ref="A2:P2"/>
  </mergeCells>
  <pageMargins left="0.7" right="0.7" top="0.75" bottom="0.75" header="0.3" footer="0.3"/>
  <pageSetup paperSize="9" scale="7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Company>Comunidad de Madrid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ICM</dc:creator>
  <cp:lastModifiedBy>Agudo Revilla, Sara</cp:lastModifiedBy>
  <dcterms:created xsi:type="dcterms:W3CDTF">2017-06-21T08:20:50Z</dcterms:created>
  <dcterms:modified xsi:type="dcterms:W3CDTF">2026-10-01T10:48:16Z</dcterms:modified>
</cp:coreProperties>
</file>