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CA\Internet\Planes anuales de contratación\0 PLANES ANUALES - PUBLICACIÓN\2024 PAC\Ficheros a depurar\"/>
    </mc:Choice>
  </mc:AlternateContent>
  <bookViews>
    <workbookView xWindow="0" yWindow="0" windowWidth="23040" windowHeight="9636"/>
  </bookViews>
  <sheets>
    <sheet name="Hoja1" sheetId="1" r:id="rId1"/>
  </sheets>
  <definedNames>
    <definedName name="_xlnm._FilterDatabase" localSheetId="0" hidden="1">Hoja1!$A$2:$H$47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0" i="1"/>
  <c r="F24" i="1" l="1"/>
  <c r="F5" i="1" l="1"/>
</calcChain>
</file>

<file path=xl/sharedStrings.xml><?xml version="1.0" encoding="utf-8"?>
<sst xmlns="http://schemas.openxmlformats.org/spreadsheetml/2006/main" count="276" uniqueCount="119">
  <si>
    <t>Título del contrato</t>
  </si>
  <si>
    <t>Tipo de contrato</t>
  </si>
  <si>
    <t>Procedimiento de adjudicación</t>
  </si>
  <si>
    <t>Valor estimado sin impuestos</t>
  </si>
  <si>
    <t>Duración del contrato</t>
  </si>
  <si>
    <t>Entidad adjudicadora</t>
  </si>
  <si>
    <t>Código/s CPV</t>
  </si>
  <si>
    <t>Fecha estimada de convocatoria</t>
  </si>
  <si>
    <t>SERVICIO DE ASESORAMIENTO Y DISEÑO DE ILUMINACION EN TELEVISIÓN</t>
  </si>
  <si>
    <t>SERVICIOS</t>
  </si>
  <si>
    <t>6 meses</t>
  </si>
  <si>
    <t>SISTEMA DINÁMICO DE ADQUISICIÓN PARA LA PRESTACIÓN DE DISTINTOS SERVICIOS  PARA LA DIRECCIÓN DE SERVICIOS INFORMATIVOS</t>
  </si>
  <si>
    <t>SERVICIO DE TELEFONIA Y SOPORTE PARA EVENTOS: LÍNEAS OCASIONALES</t>
  </si>
  <si>
    <t>Abierto Simplificado</t>
  </si>
  <si>
    <t>SUBTITULADO PARA PARA PERSONAS SORDAS Y CON DISCAPACIDAD AUDITIVA</t>
  </si>
  <si>
    <t>SERVICIO CÁMARAS DEL TIEMPO</t>
  </si>
  <si>
    <t>2 MESES</t>
  </si>
  <si>
    <t>INTERPRETACIÓN EN LENGUA DE SIGNOS PARA PERSONAS SORDAS</t>
  </si>
  <si>
    <t>5 AÑOS</t>
  </si>
  <si>
    <t>EVENTOS MAYO 2024</t>
  </si>
  <si>
    <t>Abierto</t>
  </si>
  <si>
    <t xml:space="preserve">SERVICIO GESTIONADO DE MANTENIMIENTO Y SOPORTE: APLICACIONES CORPORATIVAS Y SOPORTE AL DESARROLLO
</t>
  </si>
  <si>
    <t>2 años</t>
  </si>
  <si>
    <t>SERVICIO GESTIONADO DE MANTENIMIENTO Y SOPORTE: ERP &amp; ZABBIX</t>
  </si>
  <si>
    <t>3 años</t>
  </si>
  <si>
    <t>SERVICIO GESTIONADO DE MANTENIMIENTO Y SOPORTE DE LA PLATAFORMA DE CONTRATACIÓN ELECTRÓNICA DE RTVM</t>
  </si>
  <si>
    <t>5 años</t>
  </si>
  <si>
    <t>SERVICIO INTEGRAL COMUNICACIONES</t>
  </si>
  <si>
    <t>AMPLIACIÓN DEL SISTEMA DE MICROFONÍA INALAMBRICA EXISTENTE EN RTVM.</t>
  </si>
  <si>
    <t>4 meses</t>
  </si>
  <si>
    <t>SUMINISTRO DE PEDESTALES PARA CÁMARA</t>
  </si>
  <si>
    <t>3 meses</t>
  </si>
  <si>
    <t>REACONDICIONAMIENTO DEL CABLEADO ESTRUCTURADO DE LA LAN DE RTVM</t>
  </si>
  <si>
    <t>RENOVACIÓN SISTEMA ARCHIVO DIGITAL INVENIO HARRIS/IMAGINE</t>
  </si>
  <si>
    <t>ACUERDO MARCO PARA MANTENIMIENTO Y REPARACIÓN DE  SISTEMAS DE CUELGA DE ELEMENTOS DE ILUMINACIÓN.</t>
  </si>
  <si>
    <t>ACUERDO MARCO PARA COMPRA DE CABLES Y CONECTORES</t>
  </si>
  <si>
    <t>SUMINISTRO  DE PROYECTORES LED PARA PLATÓ DE TELEVISIÓN. ESTUDIOS 3 Y 4</t>
  </si>
  <si>
    <t xml:space="preserve">RENOVACIÓN DEL SISTEMA DE PRODUCCIÓN DE PROGRAMAS DE RADIO </t>
  </si>
  <si>
    <t>1 año</t>
  </si>
  <si>
    <t xml:space="preserve">SERVICIOS DE TELEVISIÓN </t>
  </si>
  <si>
    <t xml:space="preserve">2 años </t>
  </si>
  <si>
    <t>SUMINISTRO DE ÓPTICAS BROADCAST</t>
  </si>
  <si>
    <t>SERVICIOS DE GRÁFICOS Y REALIDAD VIRTUAL PARA TELEVISIÓN</t>
  </si>
  <si>
    <t>Servicio de Gestión de Mantenimiento, Soporte y Desarrollo del portal WEB de telemadrid.es</t>
  </si>
  <si>
    <t>72413000-8- 72212224-5-</t>
  </si>
  <si>
    <t>2 año</t>
  </si>
  <si>
    <t xml:space="preserve">Servicio de Análisis de Telemadrid.es </t>
  </si>
  <si>
    <t>73110000-6</t>
  </si>
  <si>
    <t>12 meses</t>
  </si>
  <si>
    <t>Servicio de Desarrollo de una nueva plataforma audiovisual multimedia</t>
  </si>
  <si>
    <t>SERVICIOS DE FOTOGRAFÍA PARA RTVM</t>
  </si>
  <si>
    <t>ACUERDO MARCO</t>
  </si>
  <si>
    <t xml:space="preserve">  2 años</t>
  </si>
  <si>
    <t>CONTRATO ENVATO</t>
  </si>
  <si>
    <t xml:space="preserve"> 1 año </t>
  </si>
  <si>
    <t>Mantenimiento instalaciones edificio RTVM</t>
  </si>
  <si>
    <t>50700000-2</t>
  </si>
  <si>
    <t>abierto</t>
  </si>
  <si>
    <t>Energía eléctrica</t>
  </si>
  <si>
    <t>09310000-5</t>
  </si>
  <si>
    <t>1 año + 4 revisiones anuales</t>
  </si>
  <si>
    <t>Reparación cubiertas edificio</t>
  </si>
  <si>
    <t>Abierto simplificado</t>
  </si>
  <si>
    <t>Cuadro  de seguros</t>
  </si>
  <si>
    <t>66518000-4
66518100-5</t>
  </si>
  <si>
    <t>4 años</t>
  </si>
  <si>
    <t>Gas natural</t>
  </si>
  <si>
    <t>09123000-7</t>
  </si>
  <si>
    <t>Mantenimiento Instalaciones de control de climatización y detección de incendios</t>
  </si>
  <si>
    <t>45259000-7</t>
  </si>
  <si>
    <t>Arrendamiento copiadoras multifunción</t>
  </si>
  <si>
    <t>30120000
50313000</t>
  </si>
  <si>
    <t>Agencia de viajes</t>
  </si>
  <si>
    <t>63500000-4</t>
  </si>
  <si>
    <t>1 año + 2 prórrogas anuales</t>
  </si>
  <si>
    <t>Asesoramiento fiscal y tributario</t>
  </si>
  <si>
    <t>Arrendamiento de vehículos sin conductor</t>
  </si>
  <si>
    <t>34111000-8</t>
  </si>
  <si>
    <t>abierto simplificado</t>
  </si>
  <si>
    <t>Agua corriente sanitaria y grupo de riego</t>
  </si>
  <si>
    <t>Papel de fotocopiadora</t>
  </si>
  <si>
    <t>30197643-5</t>
  </si>
  <si>
    <t>30199000-0</t>
  </si>
  <si>
    <t>CAMBIO DE IMAGEN CORPORATIVA Y DE INFORMATIVOS</t>
  </si>
  <si>
    <t>MATERIAL DE IMPRENTA</t>
  </si>
  <si>
    <t>SERVICIOS DE ASESORAMIENTO JURÍDICO</t>
  </si>
  <si>
    <t>SERVICIOS DE GESTIÓN DE LA CARTERA DE MARCAS</t>
  </si>
  <si>
    <t xml:space="preserve">92220000-9    
</t>
  </si>
  <si>
    <t>64214400-3</t>
  </si>
  <si>
    <t>92221000-6    </t>
  </si>
  <si>
    <t xml:space="preserve">92220000-9    
92221000-6    
</t>
  </si>
  <si>
    <t xml:space="preserve">92220000-9   
92221000-6     
</t>
  </si>
  <si>
    <t xml:space="preserve">72267000-4 </t>
  </si>
  <si>
    <t xml:space="preserve">71356200-0 
71356300-1 
72267000-4 </t>
  </si>
  <si>
    <t xml:space="preserve">64200000-8 
50332000-1 
64210000-1 
72000000-5 </t>
  </si>
  <si>
    <t xml:space="preserve">32000000-3    </t>
  </si>
  <si>
    <t xml:space="preserve">32421000-0   </t>
  </si>
  <si>
    <t>48000000-8    </t>
  </si>
  <si>
    <t xml:space="preserve">45223100-7    
42411000-0    
45262670-8    </t>
  </si>
  <si>
    <t xml:space="preserve">31224400-6 
44322200-5 </t>
  </si>
  <si>
    <t>31500000-1 
31527000-6 Focos.</t>
  </si>
  <si>
    <t xml:space="preserve">32000000-3   </t>
  </si>
  <si>
    <t xml:space="preserve">92220000-9    </t>
  </si>
  <si>
    <t>79960000 79961000</t>
  </si>
  <si>
    <t xml:space="preserve">92200000-3    
92220000-9    
92221000-6    </t>
  </si>
  <si>
    <t>92200000-3</t>
  </si>
  <si>
    <t xml:space="preserve">70332300-0 </t>
  </si>
  <si>
    <t xml:space="preserve">3 años </t>
  </si>
  <si>
    <t>71314300-5</t>
  </si>
  <si>
    <t>SERVICIOS DE ASESORAMIENTO Y APOYO EN REVISIÓN DEL RENDIMIENTO ENERGÉTICO</t>
  </si>
  <si>
    <t xml:space="preserve">92200000-3 
92220000-9 
92221000-6 </t>
  </si>
  <si>
    <t>45126100-4
45261200-6
45261210-9</t>
  </si>
  <si>
    <t xml:space="preserve">Abierto </t>
  </si>
  <si>
    <t>OBRAS</t>
  </si>
  <si>
    <t>SUMINISTRO</t>
  </si>
  <si>
    <t>SDA</t>
  </si>
  <si>
    <t xml:space="preserve">Negociado sin publicidad </t>
  </si>
  <si>
    <t>PLAN DE CONTRATACIÓN PARA EL EJERCICIO 2024 RADIO TELEVISIÓN MADRID</t>
  </si>
  <si>
    <t>RADIO TELEVISIÓN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</si>
</sst>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  <numFmt numFmtId="166" formatCode="_-* #,##0\ &quot;€&quot;_-;\-* #,##0\ &quot;€&quot;_-;_-* &quot;-&quot;??\ &quot;€&quot;_-;_-@_-"/>
    <numFmt numFmtId="167" formatCode="#,##0.00\ &quot;€&quot;"/>
    <numFmt numFmtId="170" formatCode="[$-C0A]m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0" xfId="0" applyNumberFormat="1" applyFont="1"/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distributed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/>
    </xf>
    <xf numFmtId="166" fontId="2" fillId="3" borderId="1" xfId="1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 wrapText="1"/>
    </xf>
    <xf numFmtId="0" fontId="2" fillId="0" borderId="1" xfId="2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166" fontId="0" fillId="0" borderId="1" xfId="1" applyNumberFormat="1" applyFont="1" applyFill="1" applyBorder="1" applyAlignment="1">
      <alignment vertical="center"/>
    </xf>
    <xf numFmtId="0" fontId="0" fillId="0" borderId="1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left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65" fontId="0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/>
    <xf numFmtId="7" fontId="0" fillId="3" borderId="1" xfId="3" applyNumberFormat="1" applyFont="1" applyFill="1" applyBorder="1" applyAlignment="1">
      <alignment vertical="center"/>
    </xf>
    <xf numFmtId="6" fontId="0" fillId="0" borderId="1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170" fontId="0" fillId="0" borderId="1" xfId="0" applyNumberFormat="1" applyFont="1" applyBorder="1" applyAlignment="1">
      <alignment horizontal="right" vertical="center"/>
    </xf>
    <xf numFmtId="170" fontId="0" fillId="3" borderId="1" xfId="0" applyNumberFormat="1" applyFont="1" applyFill="1" applyBorder="1" applyAlignment="1">
      <alignment horizontal="right" vertical="center"/>
    </xf>
    <xf numFmtId="170" fontId="0" fillId="0" borderId="1" xfId="0" applyNumberFormat="1" applyFont="1" applyFill="1" applyBorder="1" applyAlignment="1">
      <alignment horizontal="right" vertical="center"/>
    </xf>
    <xf numFmtId="170" fontId="0" fillId="0" borderId="1" xfId="0" applyNumberFormat="1" applyFont="1" applyBorder="1" applyAlignment="1">
      <alignment horizontal="right"/>
    </xf>
    <xf numFmtId="170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</cellXfs>
  <cellStyles count="5">
    <cellStyle name="Millares 2" xfId="3"/>
    <cellStyle name="Moneda" xfId="1" builtinId="4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B39" sqref="B39"/>
    </sheetView>
  </sheetViews>
  <sheetFormatPr baseColWidth="10" defaultRowHeight="14.4" x14ac:dyDescent="0.3"/>
  <cols>
    <col min="1" max="1" width="28" style="2" customWidth="1"/>
    <col min="2" max="2" width="77" style="2" customWidth="1"/>
    <col min="3" max="3" width="19.6640625" style="12" customWidth="1"/>
    <col min="4" max="4" width="17.109375" style="2" customWidth="1"/>
    <col min="5" max="5" width="21.6640625" style="59" customWidth="1"/>
    <col min="6" max="6" width="17.6640625" style="8" bestFit="1" customWidth="1"/>
    <col min="7" max="7" width="13.88671875" style="2" customWidth="1"/>
    <col min="8" max="8" width="15.5546875" style="6" bestFit="1" customWidth="1"/>
  </cols>
  <sheetData>
    <row r="1" spans="1:8" ht="18.600000000000001" customHeight="1" x14ac:dyDescent="0.3">
      <c r="A1" s="52" t="s">
        <v>117</v>
      </c>
      <c r="B1" s="53"/>
      <c r="C1" s="53"/>
      <c r="D1" s="53"/>
      <c r="E1" s="53"/>
      <c r="F1" s="53"/>
      <c r="G1" s="53"/>
      <c r="H1" s="53"/>
    </row>
    <row r="2" spans="1:8" ht="28.8" x14ac:dyDescent="0.3">
      <c r="A2" s="1" t="s">
        <v>5</v>
      </c>
      <c r="B2" s="13" t="s">
        <v>0</v>
      </c>
      <c r="C2" s="14" t="s">
        <v>1</v>
      </c>
      <c r="D2" s="13" t="s">
        <v>6</v>
      </c>
      <c r="E2" s="15" t="s">
        <v>2</v>
      </c>
      <c r="F2" s="7" t="s">
        <v>3</v>
      </c>
      <c r="G2" s="15" t="s">
        <v>4</v>
      </c>
      <c r="H2" s="16" t="s">
        <v>7</v>
      </c>
    </row>
    <row r="3" spans="1:8" ht="43.2" x14ac:dyDescent="0.3">
      <c r="A3" s="9" t="s">
        <v>118</v>
      </c>
      <c r="B3" s="3" t="s">
        <v>15</v>
      </c>
      <c r="C3" s="28" t="s">
        <v>9</v>
      </c>
      <c r="D3" s="5" t="s">
        <v>87</v>
      </c>
      <c r="E3" s="28" t="s">
        <v>112</v>
      </c>
      <c r="F3" s="47">
        <v>376855</v>
      </c>
      <c r="G3" s="9" t="s">
        <v>65</v>
      </c>
      <c r="H3" s="54">
        <v>45383</v>
      </c>
    </row>
    <row r="4" spans="1:8" x14ac:dyDescent="0.3">
      <c r="A4" s="9" t="s">
        <v>118</v>
      </c>
      <c r="B4" s="3" t="s">
        <v>12</v>
      </c>
      <c r="C4" s="28" t="s">
        <v>9</v>
      </c>
      <c r="D4" s="3" t="s">
        <v>88</v>
      </c>
      <c r="E4" s="28" t="s">
        <v>13</v>
      </c>
      <c r="F4" s="47">
        <v>138862</v>
      </c>
      <c r="G4" s="9" t="s">
        <v>22</v>
      </c>
      <c r="H4" s="55">
        <v>45413</v>
      </c>
    </row>
    <row r="5" spans="1:8" x14ac:dyDescent="0.3">
      <c r="A5" s="9" t="s">
        <v>118</v>
      </c>
      <c r="B5" s="3" t="s">
        <v>8</v>
      </c>
      <c r="C5" s="28" t="s">
        <v>9</v>
      </c>
      <c r="D5" s="24" t="s">
        <v>89</v>
      </c>
      <c r="E5" s="28" t="s">
        <v>20</v>
      </c>
      <c r="F5" s="47">
        <f>85000*2</f>
        <v>170000</v>
      </c>
      <c r="G5" s="9" t="s">
        <v>22</v>
      </c>
      <c r="H5" s="54">
        <v>45383</v>
      </c>
    </row>
    <row r="6" spans="1:8" ht="28.8" x14ac:dyDescent="0.3">
      <c r="A6" s="9" t="s">
        <v>118</v>
      </c>
      <c r="B6" s="5" t="s">
        <v>11</v>
      </c>
      <c r="C6" s="25" t="s">
        <v>9</v>
      </c>
      <c r="D6" s="24" t="s">
        <v>89</v>
      </c>
      <c r="E6" s="30" t="s">
        <v>115</v>
      </c>
      <c r="F6" s="48">
        <v>3734682</v>
      </c>
      <c r="G6" s="10" t="s">
        <v>65</v>
      </c>
      <c r="H6" s="55">
        <v>45413</v>
      </c>
    </row>
    <row r="7" spans="1:8" x14ac:dyDescent="0.3">
      <c r="A7" s="9" t="s">
        <v>118</v>
      </c>
      <c r="B7" s="3" t="s">
        <v>19</v>
      </c>
      <c r="C7" s="25" t="s">
        <v>9</v>
      </c>
      <c r="D7" s="24" t="s">
        <v>89</v>
      </c>
      <c r="E7" s="28" t="s">
        <v>13</v>
      </c>
      <c r="F7" s="47">
        <v>63398.531999999999</v>
      </c>
      <c r="G7" s="9" t="s">
        <v>16</v>
      </c>
      <c r="H7" s="56">
        <v>45352</v>
      </c>
    </row>
    <row r="8" spans="1:8" ht="43.2" x14ac:dyDescent="0.3">
      <c r="A8" s="9" t="s">
        <v>118</v>
      </c>
      <c r="B8" s="3" t="s">
        <v>14</v>
      </c>
      <c r="C8" s="4" t="s">
        <v>9</v>
      </c>
      <c r="D8" s="5" t="s">
        <v>90</v>
      </c>
      <c r="E8" s="28" t="s">
        <v>112</v>
      </c>
      <c r="F8" s="47">
        <v>2542468.5</v>
      </c>
      <c r="G8" s="11" t="s">
        <v>18</v>
      </c>
      <c r="H8" s="54">
        <v>45383</v>
      </c>
    </row>
    <row r="9" spans="1:8" ht="43.2" x14ac:dyDescent="0.3">
      <c r="A9" s="9" t="s">
        <v>118</v>
      </c>
      <c r="B9" s="3" t="s">
        <v>17</v>
      </c>
      <c r="C9" s="4" t="s">
        <v>9</v>
      </c>
      <c r="D9" s="5" t="s">
        <v>91</v>
      </c>
      <c r="E9" s="28" t="s">
        <v>112</v>
      </c>
      <c r="F9" s="47">
        <v>792783</v>
      </c>
      <c r="G9" s="11" t="s">
        <v>18</v>
      </c>
      <c r="H9" s="54">
        <v>45383</v>
      </c>
    </row>
    <row r="10" spans="1:8" ht="43.2" x14ac:dyDescent="0.3">
      <c r="A10" s="9" t="s">
        <v>118</v>
      </c>
      <c r="B10" s="26" t="s">
        <v>21</v>
      </c>
      <c r="C10" s="25" t="s">
        <v>9</v>
      </c>
      <c r="D10" s="27" t="s">
        <v>92</v>
      </c>
      <c r="E10" s="25" t="s">
        <v>20</v>
      </c>
      <c r="F10" s="17">
        <v>299600</v>
      </c>
      <c r="G10" s="25" t="s">
        <v>22</v>
      </c>
      <c r="H10" s="56">
        <v>45292</v>
      </c>
    </row>
    <row r="11" spans="1:8" x14ac:dyDescent="0.3">
      <c r="A11" s="9" t="s">
        <v>118</v>
      </c>
      <c r="B11" s="10" t="s">
        <v>23</v>
      </c>
      <c r="C11" s="25" t="s">
        <v>9</v>
      </c>
      <c r="D11" s="27" t="s">
        <v>92</v>
      </c>
      <c r="E11" s="25" t="s">
        <v>20</v>
      </c>
      <c r="F11" s="17">
        <v>750000</v>
      </c>
      <c r="G11" s="25" t="s">
        <v>24</v>
      </c>
      <c r="H11" s="56">
        <v>45413</v>
      </c>
    </row>
    <row r="12" spans="1:8" ht="43.2" x14ac:dyDescent="0.3">
      <c r="A12" s="9" t="s">
        <v>118</v>
      </c>
      <c r="B12" s="26" t="s">
        <v>25</v>
      </c>
      <c r="C12" s="25" t="s">
        <v>9</v>
      </c>
      <c r="D12" s="27" t="s">
        <v>93</v>
      </c>
      <c r="E12" s="25" t="s">
        <v>20</v>
      </c>
      <c r="F12" s="17">
        <v>375000</v>
      </c>
      <c r="G12" s="25" t="s">
        <v>26</v>
      </c>
      <c r="H12" s="56">
        <v>45444</v>
      </c>
    </row>
    <row r="13" spans="1:8" ht="57.6" x14ac:dyDescent="0.3">
      <c r="A13" s="9" t="s">
        <v>118</v>
      </c>
      <c r="B13" s="26" t="s">
        <v>27</v>
      </c>
      <c r="C13" s="25" t="s">
        <v>9</v>
      </c>
      <c r="D13" s="27" t="s">
        <v>94</v>
      </c>
      <c r="E13" s="25" t="s">
        <v>20</v>
      </c>
      <c r="F13" s="17">
        <v>6404898</v>
      </c>
      <c r="G13" s="25" t="s">
        <v>26</v>
      </c>
      <c r="H13" s="56">
        <v>45352</v>
      </c>
    </row>
    <row r="14" spans="1:8" x14ac:dyDescent="0.3">
      <c r="A14" s="9" t="s">
        <v>118</v>
      </c>
      <c r="B14" s="22" t="s">
        <v>28</v>
      </c>
      <c r="C14" s="28" t="s">
        <v>114</v>
      </c>
      <c r="D14" s="5" t="s">
        <v>95</v>
      </c>
      <c r="E14" s="4" t="s">
        <v>112</v>
      </c>
      <c r="F14" s="18">
        <v>50000</v>
      </c>
      <c r="G14" s="29" t="s">
        <v>29</v>
      </c>
      <c r="H14" s="55">
        <v>45474</v>
      </c>
    </row>
    <row r="15" spans="1:8" x14ac:dyDescent="0.3">
      <c r="A15" s="9" t="s">
        <v>118</v>
      </c>
      <c r="B15" s="22" t="s">
        <v>30</v>
      </c>
      <c r="C15" s="28" t="s">
        <v>114</v>
      </c>
      <c r="D15" s="5" t="s">
        <v>95</v>
      </c>
      <c r="E15" s="4" t="s">
        <v>112</v>
      </c>
      <c r="F15" s="18">
        <v>350000</v>
      </c>
      <c r="G15" s="29" t="s">
        <v>31</v>
      </c>
      <c r="H15" s="55">
        <v>45413</v>
      </c>
    </row>
    <row r="16" spans="1:8" x14ac:dyDescent="0.3">
      <c r="A16" s="9" t="s">
        <v>118</v>
      </c>
      <c r="B16" s="19" t="s">
        <v>32</v>
      </c>
      <c r="C16" s="28" t="s">
        <v>114</v>
      </c>
      <c r="D16" s="27" t="s">
        <v>96</v>
      </c>
      <c r="E16" s="30" t="s">
        <v>112</v>
      </c>
      <c r="F16" s="17">
        <v>150000</v>
      </c>
      <c r="G16" s="25" t="s">
        <v>10</v>
      </c>
      <c r="H16" s="56">
        <v>45444</v>
      </c>
    </row>
    <row r="17" spans="1:8" x14ac:dyDescent="0.3">
      <c r="A17" s="9" t="s">
        <v>118</v>
      </c>
      <c r="B17" s="22" t="s">
        <v>33</v>
      </c>
      <c r="C17" s="28" t="s">
        <v>114</v>
      </c>
      <c r="D17" s="10" t="s">
        <v>97</v>
      </c>
      <c r="E17" s="4" t="s">
        <v>112</v>
      </c>
      <c r="F17" s="18">
        <v>830000</v>
      </c>
      <c r="G17" s="28" t="s">
        <v>26</v>
      </c>
      <c r="H17" s="55">
        <v>45444</v>
      </c>
    </row>
    <row r="18" spans="1:8" ht="43.2" x14ac:dyDescent="0.3">
      <c r="A18" s="9" t="s">
        <v>118</v>
      </c>
      <c r="B18" s="22" t="s">
        <v>34</v>
      </c>
      <c r="C18" s="28" t="s">
        <v>9</v>
      </c>
      <c r="D18" s="5" t="s">
        <v>98</v>
      </c>
      <c r="E18" s="4" t="s">
        <v>112</v>
      </c>
      <c r="F18" s="18">
        <v>100000</v>
      </c>
      <c r="G18" s="28" t="s">
        <v>26</v>
      </c>
      <c r="H18" s="55">
        <v>45413</v>
      </c>
    </row>
    <row r="19" spans="1:8" ht="28.8" x14ac:dyDescent="0.3">
      <c r="A19" s="9" t="s">
        <v>118</v>
      </c>
      <c r="B19" s="22" t="s">
        <v>35</v>
      </c>
      <c r="C19" s="28" t="s">
        <v>114</v>
      </c>
      <c r="D19" s="31" t="s">
        <v>99</v>
      </c>
      <c r="E19" s="4" t="s">
        <v>112</v>
      </c>
      <c r="F19" s="18">
        <v>40000</v>
      </c>
      <c r="G19" s="28" t="s">
        <v>22</v>
      </c>
      <c r="H19" s="55">
        <v>45413</v>
      </c>
    </row>
    <row r="20" spans="1:8" ht="28.8" x14ac:dyDescent="0.3">
      <c r="A20" s="9" t="s">
        <v>118</v>
      </c>
      <c r="B20" s="22" t="s">
        <v>36</v>
      </c>
      <c r="C20" s="28" t="s">
        <v>114</v>
      </c>
      <c r="D20" s="32" t="s">
        <v>100</v>
      </c>
      <c r="E20" s="4" t="s">
        <v>112</v>
      </c>
      <c r="F20" s="18">
        <v>150000</v>
      </c>
      <c r="G20" s="28" t="s">
        <v>31</v>
      </c>
      <c r="H20" s="55">
        <v>45474</v>
      </c>
    </row>
    <row r="21" spans="1:8" x14ac:dyDescent="0.3">
      <c r="A21" s="9" t="s">
        <v>118</v>
      </c>
      <c r="B21" s="22" t="s">
        <v>37</v>
      </c>
      <c r="C21" s="28" t="s">
        <v>114</v>
      </c>
      <c r="D21" s="5" t="s">
        <v>101</v>
      </c>
      <c r="E21" s="4" t="s">
        <v>112</v>
      </c>
      <c r="F21" s="17">
        <v>100000</v>
      </c>
      <c r="G21" s="25" t="s">
        <v>38</v>
      </c>
      <c r="H21" s="56">
        <v>45597</v>
      </c>
    </row>
    <row r="22" spans="1:8" x14ac:dyDescent="0.3">
      <c r="A22" s="9" t="s">
        <v>118</v>
      </c>
      <c r="B22" s="22" t="s">
        <v>39</v>
      </c>
      <c r="C22" s="28" t="s">
        <v>9</v>
      </c>
      <c r="D22" s="5" t="s">
        <v>102</v>
      </c>
      <c r="E22" s="4" t="s">
        <v>112</v>
      </c>
      <c r="F22" s="17">
        <v>7000000</v>
      </c>
      <c r="G22" s="25" t="s">
        <v>40</v>
      </c>
      <c r="H22" s="56">
        <v>45505</v>
      </c>
    </row>
    <row r="23" spans="1:8" x14ac:dyDescent="0.3">
      <c r="A23" s="9" t="s">
        <v>118</v>
      </c>
      <c r="B23" s="22" t="s">
        <v>41</v>
      </c>
      <c r="C23" s="28" t="s">
        <v>114</v>
      </c>
      <c r="D23" s="5" t="s">
        <v>95</v>
      </c>
      <c r="E23" s="4" t="s">
        <v>20</v>
      </c>
      <c r="F23" s="17">
        <v>60000</v>
      </c>
      <c r="G23" s="29" t="s">
        <v>29</v>
      </c>
      <c r="H23" s="55">
        <v>45413</v>
      </c>
    </row>
    <row r="24" spans="1:8" x14ac:dyDescent="0.3">
      <c r="A24" s="9" t="s">
        <v>118</v>
      </c>
      <c r="B24" s="22" t="s">
        <v>42</v>
      </c>
      <c r="C24" s="28" t="s">
        <v>9</v>
      </c>
      <c r="D24" s="26" t="s">
        <v>102</v>
      </c>
      <c r="E24" s="4" t="s">
        <v>112</v>
      </c>
      <c r="F24" s="17">
        <f>ROUNDUP(550000+550000*0.15*5+4400*12*5*3,-3)+1755000*0.2+1755000*0.1</f>
        <v>2281500</v>
      </c>
      <c r="G24" s="25" t="s">
        <v>26</v>
      </c>
      <c r="H24" s="56">
        <v>45536</v>
      </c>
    </row>
    <row r="25" spans="1:8" ht="28.8" x14ac:dyDescent="0.3">
      <c r="A25" s="9" t="s">
        <v>118</v>
      </c>
      <c r="B25" s="33" t="s">
        <v>43</v>
      </c>
      <c r="C25" s="25" t="s">
        <v>9</v>
      </c>
      <c r="D25" s="26" t="s">
        <v>44</v>
      </c>
      <c r="E25" s="30" t="s">
        <v>112</v>
      </c>
      <c r="F25" s="17">
        <v>336538.4</v>
      </c>
      <c r="G25" s="25" t="s">
        <v>45</v>
      </c>
      <c r="H25" s="56">
        <v>45383</v>
      </c>
    </row>
    <row r="26" spans="1:8" x14ac:dyDescent="0.3">
      <c r="A26" s="9" t="s">
        <v>118</v>
      </c>
      <c r="B26" s="27" t="s">
        <v>46</v>
      </c>
      <c r="C26" s="25" t="s">
        <v>9</v>
      </c>
      <c r="D26" s="26" t="s">
        <v>47</v>
      </c>
      <c r="E26" s="30" t="s">
        <v>20</v>
      </c>
      <c r="F26" s="34">
        <v>100000</v>
      </c>
      <c r="G26" s="25" t="s">
        <v>48</v>
      </c>
      <c r="H26" s="55">
        <v>45474</v>
      </c>
    </row>
    <row r="27" spans="1:8" ht="28.8" x14ac:dyDescent="0.3">
      <c r="A27" s="9" t="s">
        <v>118</v>
      </c>
      <c r="B27" s="10" t="s">
        <v>49</v>
      </c>
      <c r="C27" s="25" t="s">
        <v>9</v>
      </c>
      <c r="D27" s="26" t="s">
        <v>44</v>
      </c>
      <c r="E27" s="30" t="s">
        <v>20</v>
      </c>
      <c r="F27" s="34">
        <v>900000</v>
      </c>
      <c r="G27" s="25" t="s">
        <v>22</v>
      </c>
      <c r="H27" s="56">
        <v>45627</v>
      </c>
    </row>
    <row r="28" spans="1:8" x14ac:dyDescent="0.3">
      <c r="A28" s="9" t="s">
        <v>118</v>
      </c>
      <c r="B28" s="41" t="s">
        <v>50</v>
      </c>
      <c r="C28" s="42" t="s">
        <v>9</v>
      </c>
      <c r="D28" s="41" t="s">
        <v>103</v>
      </c>
      <c r="E28" s="28" t="s">
        <v>13</v>
      </c>
      <c r="F28" s="49">
        <v>57909.599999999999</v>
      </c>
      <c r="G28" s="42" t="s">
        <v>107</v>
      </c>
      <c r="H28" s="57">
        <v>45444</v>
      </c>
    </row>
    <row r="29" spans="1:8" ht="43.2" x14ac:dyDescent="0.3">
      <c r="A29" s="9" t="s">
        <v>118</v>
      </c>
      <c r="B29" s="35" t="s">
        <v>83</v>
      </c>
      <c r="C29" s="36" t="s">
        <v>9</v>
      </c>
      <c r="D29" s="37" t="s">
        <v>110</v>
      </c>
      <c r="E29" s="38" t="s">
        <v>112</v>
      </c>
      <c r="F29" s="50">
        <v>360000</v>
      </c>
      <c r="G29" s="39" t="s">
        <v>26</v>
      </c>
      <c r="H29" s="57">
        <v>45444</v>
      </c>
    </row>
    <row r="30" spans="1:8" ht="43.2" x14ac:dyDescent="0.3">
      <c r="A30" s="9" t="s">
        <v>118</v>
      </c>
      <c r="B30" s="40" t="s">
        <v>51</v>
      </c>
      <c r="C30" s="36" t="s">
        <v>9</v>
      </c>
      <c r="D30" s="37" t="s">
        <v>104</v>
      </c>
      <c r="E30" s="38" t="s">
        <v>20</v>
      </c>
      <c r="F30" s="50">
        <v>200000</v>
      </c>
      <c r="G30" s="36" t="s">
        <v>52</v>
      </c>
      <c r="H30" s="57">
        <v>45444</v>
      </c>
    </row>
    <row r="31" spans="1:8" x14ac:dyDescent="0.3">
      <c r="A31" s="9" t="s">
        <v>118</v>
      </c>
      <c r="B31" s="35" t="s">
        <v>53</v>
      </c>
      <c r="C31" s="36" t="s">
        <v>9</v>
      </c>
      <c r="D31" s="35" t="s">
        <v>105</v>
      </c>
      <c r="E31" s="38" t="s">
        <v>20</v>
      </c>
      <c r="F31" s="51">
        <v>300</v>
      </c>
      <c r="G31" s="38" t="s">
        <v>54</v>
      </c>
      <c r="H31" s="57">
        <v>45444</v>
      </c>
    </row>
    <row r="32" spans="1:8" x14ac:dyDescent="0.3">
      <c r="A32" s="9" t="s">
        <v>118</v>
      </c>
      <c r="B32" s="21" t="s">
        <v>55</v>
      </c>
      <c r="C32" s="36" t="s">
        <v>9</v>
      </c>
      <c r="D32" s="45" t="s">
        <v>56</v>
      </c>
      <c r="E32" s="23" t="s">
        <v>20</v>
      </c>
      <c r="F32" s="21">
        <v>3720000</v>
      </c>
      <c r="G32" s="23" t="s">
        <v>26</v>
      </c>
      <c r="H32" s="58">
        <v>45627</v>
      </c>
    </row>
    <row r="33" spans="1:8" x14ac:dyDescent="0.3">
      <c r="A33" s="9" t="s">
        <v>118</v>
      </c>
      <c r="B33" s="21" t="s">
        <v>58</v>
      </c>
      <c r="C33" s="28" t="s">
        <v>114</v>
      </c>
      <c r="D33" s="45" t="s">
        <v>59</v>
      </c>
      <c r="E33" s="23" t="s">
        <v>20</v>
      </c>
      <c r="F33" s="21">
        <v>2610867.6800000002</v>
      </c>
      <c r="G33" s="23" t="s">
        <v>26</v>
      </c>
      <c r="H33" s="55">
        <v>45413</v>
      </c>
    </row>
    <row r="34" spans="1:8" ht="43.2" x14ac:dyDescent="0.3">
      <c r="A34" s="9" t="s">
        <v>118</v>
      </c>
      <c r="B34" s="21" t="s">
        <v>61</v>
      </c>
      <c r="C34" s="20" t="s">
        <v>113</v>
      </c>
      <c r="D34" s="45" t="s">
        <v>111</v>
      </c>
      <c r="E34" s="23" t="s">
        <v>62</v>
      </c>
      <c r="F34" s="21">
        <v>557255.41</v>
      </c>
      <c r="G34" s="23" t="s">
        <v>38</v>
      </c>
      <c r="H34" s="57">
        <v>45444</v>
      </c>
    </row>
    <row r="35" spans="1:8" ht="28.8" x14ac:dyDescent="0.3">
      <c r="A35" s="9" t="s">
        <v>118</v>
      </c>
      <c r="B35" s="21" t="s">
        <v>63</v>
      </c>
      <c r="C35" s="36" t="s">
        <v>9</v>
      </c>
      <c r="D35" s="45" t="s">
        <v>64</v>
      </c>
      <c r="E35" s="23" t="s">
        <v>20</v>
      </c>
      <c r="F35" s="21">
        <v>549211.73</v>
      </c>
      <c r="G35" s="23" t="s">
        <v>65</v>
      </c>
      <c r="H35" s="58">
        <v>45627</v>
      </c>
    </row>
    <row r="36" spans="1:8" ht="43.2" x14ac:dyDescent="0.3">
      <c r="A36" s="9" t="s">
        <v>118</v>
      </c>
      <c r="B36" s="21" t="s">
        <v>66</v>
      </c>
      <c r="C36" s="28" t="s">
        <v>114</v>
      </c>
      <c r="D36" s="45" t="s">
        <v>67</v>
      </c>
      <c r="E36" s="23" t="s">
        <v>112</v>
      </c>
      <c r="F36" s="21">
        <v>385621.09</v>
      </c>
      <c r="G36" s="23" t="s">
        <v>60</v>
      </c>
      <c r="H36" s="55">
        <v>45413</v>
      </c>
    </row>
    <row r="37" spans="1:8" x14ac:dyDescent="0.3">
      <c r="A37" s="9" t="s">
        <v>118</v>
      </c>
      <c r="B37" s="21" t="s">
        <v>68</v>
      </c>
      <c r="C37" s="36" t="s">
        <v>9</v>
      </c>
      <c r="D37" s="45" t="s">
        <v>69</v>
      </c>
      <c r="E37" s="23" t="s">
        <v>20</v>
      </c>
      <c r="F37" s="21">
        <v>234529.34399999998</v>
      </c>
      <c r="G37" s="23" t="s">
        <v>65</v>
      </c>
      <c r="H37" s="58">
        <v>45627</v>
      </c>
    </row>
    <row r="38" spans="1:8" ht="28.8" x14ac:dyDescent="0.3">
      <c r="A38" s="9" t="s">
        <v>118</v>
      </c>
      <c r="B38" s="21" t="s">
        <v>70</v>
      </c>
      <c r="C38" s="36" t="s">
        <v>9</v>
      </c>
      <c r="D38" s="45" t="s">
        <v>71</v>
      </c>
      <c r="E38" s="23" t="s">
        <v>57</v>
      </c>
      <c r="F38" s="21">
        <v>226882.48959119999</v>
      </c>
      <c r="G38" s="23" t="s">
        <v>26</v>
      </c>
      <c r="H38" s="57">
        <v>45444</v>
      </c>
    </row>
    <row r="39" spans="1:8" ht="43.2" x14ac:dyDescent="0.3">
      <c r="A39" s="9" t="s">
        <v>118</v>
      </c>
      <c r="B39" s="21" t="s">
        <v>72</v>
      </c>
      <c r="C39" s="36" t="s">
        <v>9</v>
      </c>
      <c r="D39" s="45" t="s">
        <v>73</v>
      </c>
      <c r="E39" s="23" t="s">
        <v>57</v>
      </c>
      <c r="F39" s="21">
        <v>195000</v>
      </c>
      <c r="G39" s="23" t="s">
        <v>74</v>
      </c>
      <c r="H39" s="57">
        <v>45444</v>
      </c>
    </row>
    <row r="40" spans="1:8" x14ac:dyDescent="0.3">
      <c r="A40" s="9" t="s">
        <v>118</v>
      </c>
      <c r="B40" s="21" t="s">
        <v>75</v>
      </c>
      <c r="C40" s="36" t="s">
        <v>9</v>
      </c>
      <c r="D40" s="45">
        <v>79220000</v>
      </c>
      <c r="E40" s="23" t="s">
        <v>20</v>
      </c>
      <c r="F40" s="21">
        <f>ROUND((1350*60)*1.18,-3)</f>
        <v>96000</v>
      </c>
      <c r="G40" s="23" t="s">
        <v>26</v>
      </c>
      <c r="H40" s="55">
        <v>45474</v>
      </c>
    </row>
    <row r="41" spans="1:8" x14ac:dyDescent="0.3">
      <c r="A41" s="9" t="s">
        <v>118</v>
      </c>
      <c r="B41" s="21" t="s">
        <v>76</v>
      </c>
      <c r="C41" s="36" t="s">
        <v>9</v>
      </c>
      <c r="D41" s="45" t="s">
        <v>77</v>
      </c>
      <c r="E41" s="23" t="s">
        <v>78</v>
      </c>
      <c r="F41" s="21">
        <v>95328</v>
      </c>
      <c r="G41" s="23" t="s">
        <v>65</v>
      </c>
      <c r="H41" s="57">
        <v>45444</v>
      </c>
    </row>
    <row r="42" spans="1:8" x14ac:dyDescent="0.3">
      <c r="A42" s="9" t="s">
        <v>118</v>
      </c>
      <c r="B42" s="21" t="s">
        <v>79</v>
      </c>
      <c r="C42" s="28" t="s">
        <v>114</v>
      </c>
      <c r="D42" s="45">
        <v>41100000</v>
      </c>
      <c r="E42" s="23" t="s">
        <v>116</v>
      </c>
      <c r="F42" s="21">
        <f>15000*5</f>
        <v>75000</v>
      </c>
      <c r="G42" s="23" t="s">
        <v>26</v>
      </c>
      <c r="H42" s="55">
        <v>45474</v>
      </c>
    </row>
    <row r="43" spans="1:8" x14ac:dyDescent="0.3">
      <c r="A43" s="9" t="s">
        <v>118</v>
      </c>
      <c r="B43" s="21" t="s">
        <v>80</v>
      </c>
      <c r="C43" s="28" t="s">
        <v>114</v>
      </c>
      <c r="D43" s="45" t="s">
        <v>81</v>
      </c>
      <c r="E43" s="23" t="s">
        <v>20</v>
      </c>
      <c r="F43" s="21">
        <v>56003.08</v>
      </c>
      <c r="G43" s="23" t="s">
        <v>24</v>
      </c>
      <c r="H43" s="57">
        <v>45444</v>
      </c>
    </row>
    <row r="44" spans="1:8" x14ac:dyDescent="0.3">
      <c r="A44" s="9" t="s">
        <v>118</v>
      </c>
      <c r="B44" s="21" t="s">
        <v>84</v>
      </c>
      <c r="C44" s="28" t="s">
        <v>114</v>
      </c>
      <c r="D44" s="45" t="s">
        <v>82</v>
      </c>
      <c r="E44" s="23" t="s">
        <v>62</v>
      </c>
      <c r="F44" s="21">
        <v>40800</v>
      </c>
      <c r="G44" s="23" t="s">
        <v>26</v>
      </c>
      <c r="H44" s="55">
        <v>45474</v>
      </c>
    </row>
    <row r="45" spans="1:8" x14ac:dyDescent="0.3">
      <c r="A45" s="9" t="s">
        <v>118</v>
      </c>
      <c r="B45" s="21" t="s">
        <v>85</v>
      </c>
      <c r="C45" s="36" t="s">
        <v>9</v>
      </c>
      <c r="D45" s="44">
        <v>79100000</v>
      </c>
      <c r="E45" s="23" t="s">
        <v>20</v>
      </c>
      <c r="F45" s="47">
        <v>200000</v>
      </c>
      <c r="G45" s="23" t="s">
        <v>26</v>
      </c>
      <c r="H45" s="55">
        <v>45474</v>
      </c>
    </row>
    <row r="46" spans="1:8" x14ac:dyDescent="0.3">
      <c r="A46" s="9" t="s">
        <v>118</v>
      </c>
      <c r="B46" s="21" t="s">
        <v>86</v>
      </c>
      <c r="C46" s="36" t="s">
        <v>9</v>
      </c>
      <c r="D46" s="46" t="s">
        <v>106</v>
      </c>
      <c r="E46" s="23" t="s">
        <v>62</v>
      </c>
      <c r="F46" s="47">
        <v>75000</v>
      </c>
      <c r="G46" s="23" t="s">
        <v>26</v>
      </c>
      <c r="H46" s="54">
        <v>45383</v>
      </c>
    </row>
    <row r="47" spans="1:8" x14ac:dyDescent="0.3">
      <c r="A47" s="9" t="s">
        <v>118</v>
      </c>
      <c r="B47" s="41" t="s">
        <v>109</v>
      </c>
      <c r="C47" s="36" t="s">
        <v>9</v>
      </c>
      <c r="D47" s="43" t="s">
        <v>108</v>
      </c>
      <c r="E47" s="28" t="s">
        <v>20</v>
      </c>
      <c r="F47" s="47">
        <v>300000</v>
      </c>
      <c r="G47" s="42" t="s">
        <v>24</v>
      </c>
      <c r="H47" s="55">
        <v>45413</v>
      </c>
    </row>
  </sheetData>
  <autoFilter ref="A2:H47"/>
  <mergeCells count="1">
    <mergeCell ref="A1:H1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cp:lastPrinted>2024-03-25T11:36:36Z</cp:lastPrinted>
  <dcterms:created xsi:type="dcterms:W3CDTF">2021-05-28T18:15:40Z</dcterms:created>
  <dcterms:modified xsi:type="dcterms:W3CDTF">2024-03-25T14:48:40Z</dcterms:modified>
</cp:coreProperties>
</file>