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c\hac\SCATA006\GRP\SICA\Internet\Planes anuales de contratación\00 Revisar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Hoja1!$A$2:$L$44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1" l="1"/>
  <c r="J31" i="1"/>
  <c r="J40" i="1"/>
</calcChain>
</file>

<file path=xl/sharedStrings.xml><?xml version="1.0" encoding="utf-8"?>
<sst xmlns="http://schemas.openxmlformats.org/spreadsheetml/2006/main" count="474" uniqueCount="113">
  <si>
    <t>Título del contrato</t>
  </si>
  <si>
    <t>Tipo de contrato</t>
  </si>
  <si>
    <t>Procedimiento de adjudicación</t>
  </si>
  <si>
    <t>Valor estimado sin impuestos</t>
  </si>
  <si>
    <t>Duración del contrato</t>
  </si>
  <si>
    <t>Entidad adjudicadora</t>
  </si>
  <si>
    <t>Código/s CPV</t>
  </si>
  <si>
    <t>Fecha estimada de convocatoria</t>
  </si>
  <si>
    <t>Contrato/lote reservado a centros especiales de empleo (Sí/No)</t>
  </si>
  <si>
    <t>Contrato/lote reservado a empresas de inserción (Sí/No)</t>
  </si>
  <si>
    <t>Contrato/lote reservado a otras organizaciones (Sí/No)</t>
  </si>
  <si>
    <t>Lotes reservados, en su caso</t>
  </si>
  <si>
    <t xml:space="preserve">SUMINISTRO, SOPORTE Y MANTENIMIENTO DEL SOFTWARE MICROSOFT </t>
  </si>
  <si>
    <t>SUMINISTRO</t>
  </si>
  <si>
    <t>ABIERTO</t>
  </si>
  <si>
    <t>3 años</t>
  </si>
  <si>
    <t>CESIÓN DE DERECHOS DE USO DE LICENCIAS DE SOFTWARE SAP</t>
  </si>
  <si>
    <t>5 años</t>
  </si>
  <si>
    <t>SUMINISTRO, MANTENIMIENTO Y SOPORTE DE LA PLATAFORMA PARA LA GESTIÓN DE LA PRODUCCIÓN AJENA DE RTVM</t>
  </si>
  <si>
    <t xml:space="preserve">MANTENIMIENTO EXALEAD (MOTOR DE BÚSQUEDA) </t>
  </si>
  <si>
    <t>1 año</t>
  </si>
  <si>
    <t xml:space="preserve">SERVICIO UNIFICADO DE MANTENIMIENTO Y SOPORTE DE LA PLATAFORMA AVID </t>
  </si>
  <si>
    <t>2 años</t>
  </si>
  <si>
    <t>LICENCIAS 3DMAX, ADOBE Y AUTOCAD</t>
  </si>
  <si>
    <t>4 meses</t>
  </si>
  <si>
    <t>SERVICIOS</t>
  </si>
  <si>
    <t>SUMINISTRO DE ÓPTICAS BROADCAST</t>
  </si>
  <si>
    <t>REACONDICIONAMIENTO DE LA INSTALACIÓN ELÉCTRICA DE DIMMERS DEL ESTUDIO 1</t>
  </si>
  <si>
    <t>OBRAS</t>
  </si>
  <si>
    <t>3 meses</t>
  </si>
  <si>
    <t>CONSTRUCCIÓN DE UN NUEVO ESTUDIO DE RADIO PARA ONDA MADRID</t>
  </si>
  <si>
    <t>6 meses</t>
  </si>
  <si>
    <t xml:space="preserve">SERVICIO DE PLATAFORMA DE PRODUCCIÓN DE CONTENIDOS </t>
  </si>
  <si>
    <t>SERVICIO ENG</t>
  </si>
  <si>
    <t>5 AÑOS</t>
  </si>
  <si>
    <t>ARRENDAMIENTO VIDEOCODIFICADORES</t>
  </si>
  <si>
    <t>RADIO TELEVISIÓN MADRID, S.A.U.</t>
  </si>
  <si>
    <t xml:space="preserve">79960000-1 </t>
  </si>
  <si>
    <t>POSICIONAMIENTO DIGITAL Y SEO</t>
  </si>
  <si>
    <t>72400000-4</t>
  </si>
  <si>
    <t>MEDICIÓN DIGITAL OFICIAL</t>
  </si>
  <si>
    <t>73110000-6</t>
  </si>
  <si>
    <t>PLATAFORMA DE DISTRIBUCIÓN DE CONTENIDOS DIGITALES OTT SERVICIO GESTIONADO DE DISEÑO, SUMINISTRO, SOPORTE, MANTENIMIENTO Y DINAMIZACIÓN</t>
  </si>
  <si>
    <t>CONTENT MANAGEMENT SYSTEM Y SERVICIO DE GESTIÓN DE MANTENIMIENTO, SOPORTE, DESARROLLO Y EVOLUCIÓN DEL PORTAL WEB TELEMADRID.ES</t>
  </si>
  <si>
    <t>79210000-9
79212000-3
79212100-4
79212300-6</t>
  </si>
  <si>
    <t>4 años</t>
  </si>
  <si>
    <t>32351300-1</t>
  </si>
  <si>
    <t>50700000-2</t>
  </si>
  <si>
    <t>09310000-5
09123000-7</t>
  </si>
  <si>
    <t>45126100-4
45261200-6
45261210-9</t>
  </si>
  <si>
    <t>66518000-4
66518100-5</t>
  </si>
  <si>
    <t>30120000
50313000</t>
  </si>
  <si>
    <t>34111000-8</t>
  </si>
  <si>
    <t>30197643-5</t>
  </si>
  <si>
    <t>30199000-0</t>
  </si>
  <si>
    <t>63500000-4</t>
  </si>
  <si>
    <t>NO</t>
  </si>
  <si>
    <t xml:space="preserve">48000000-8 
72267000-4 </t>
  </si>
  <si>
    <t>48000000-8
72267000-4</t>
  </si>
  <si>
    <t xml:space="preserve">48300000-1 
48520000-9    
</t>
  </si>
  <si>
    <t xml:space="preserve">32000000-3    </t>
  </si>
  <si>
    <t xml:space="preserve">48000000-8  
72267000-4
32000000-3  </t>
  </si>
  <si>
    <t xml:space="preserve">92220000-9    </t>
  </si>
  <si>
    <t xml:space="preserve">45315600-4 </t>
  </si>
  <si>
    <t xml:space="preserve">45232331-1 </t>
  </si>
  <si>
    <t xml:space="preserve">92220000-9    
32000000-3    </t>
  </si>
  <si>
    <t xml:space="preserve">92220000-9   </t>
  </si>
  <si>
    <t xml:space="preserve">64228200-2   </t>
  </si>
  <si>
    <t xml:space="preserve">32581000 
32500000-8 </t>
  </si>
  <si>
    <t xml:space="preserve">72267000-4 </t>
  </si>
  <si>
    <t>PRIMER TRIMESTRE</t>
  </si>
  <si>
    <t xml:space="preserve">TERCER TRIMESTRE </t>
  </si>
  <si>
    <t>SEGUNDO TRIMESTRE</t>
  </si>
  <si>
    <t>PLAN DE CONTRATACIÓN PARA EL EJERCICIO 2025 RADIO TELEVISIÓN MADRID, S.A.U.</t>
  </si>
  <si>
    <t>SERVICIO DE TELEFONIA Y SOPORTE PARA EVENTOS: LÍNEAS OCASIONALES</t>
  </si>
  <si>
    <t>64214400-3</t>
  </si>
  <si>
    <t>92221000-6    </t>
  </si>
  <si>
    <t>SUBTITULADO PARA PARA PERSONAS SORDAS Y CON DISCAPACIDAD AUDITIVA</t>
  </si>
  <si>
    <t>INTERPRETACIÓN EN LENGUA DE SIGNOS PARA PERSONAS SORDAS</t>
  </si>
  <si>
    <t xml:space="preserve">92220000-9   
92221000-6     
</t>
  </si>
  <si>
    <t>CAMBIO DE IMAGEN CORPORATIVA Y DE INFORMATIVOS</t>
  </si>
  <si>
    <t xml:space="preserve">92200000-3 
92220000-9 
92221000-6 </t>
  </si>
  <si>
    <t>SISTEMA DINÁMICO DE ADQUISICIÓN</t>
  </si>
  <si>
    <t>SERVICIO DE ASESORÍA EN AUDIENCIAS Y ANÁLISIS DE CONTENIDOS PARA RADIO TELEVISIÓN MADRID, S.A.U.</t>
  </si>
  <si>
    <t>AUDITORÍA CONTABLE EJERCICIOS 2025 A 2027</t>
  </si>
  <si>
    <t>ACCESORIOS MICRÓFONOS</t>
  </si>
  <si>
    <t>MANTENIMIENTO INSTALACIONES EDIFICIO RTVM</t>
  </si>
  <si>
    <t>ENERGÍA ELÉCTRICA Y GAS NATURAL</t>
  </si>
  <si>
    <t>REPARACIÓN CUBIERTAS EDIFICIO</t>
  </si>
  <si>
    <t>CUADRO  DE SEGUROS</t>
  </si>
  <si>
    <t>ARRENDAMIENTO COPIADORAS MULTIFUNCIÓN</t>
  </si>
  <si>
    <t>ARRENDAMIENTO DE VEHÍCULOS SIN CONDUCTOR</t>
  </si>
  <si>
    <t>PAPEL DE FOTOCOPIADORA</t>
  </si>
  <si>
    <t>MATERIAL DE IMPRENTA</t>
  </si>
  <si>
    <t>AGENCIA DE VIAJES</t>
  </si>
  <si>
    <t>ABIIERTO SIMPLIFICADO</t>
  </si>
  <si>
    <t xml:space="preserve">79310000-0 </t>
  </si>
  <si>
    <t xml:space="preserve">DIFUSIÓN FM PARA ONDA MADRID </t>
  </si>
  <si>
    <t xml:space="preserve">SERVICIOS DE SEGUIMIENTO DE NOTICIAS EN PRENSA, RADIO, TELEVISIÓN E INTERNET </t>
  </si>
  <si>
    <t xml:space="preserve">92400000-5 </t>
  </si>
  <si>
    <t>ABIERTO SIMPLIFICADO ABREVIADO</t>
  </si>
  <si>
    <t xml:space="preserve">70332300-0 </t>
  </si>
  <si>
    <t xml:space="preserve">SERVICIOS DE GESTIÓN DE LA CARTERA DE MARCAS </t>
  </si>
  <si>
    <t>SUMINISTRO Y SERVICIO GESTIONADO DE ADMINISTRACIÓN, 
RENOVACIÓN DEL ARCHIVO DIGITAL</t>
  </si>
  <si>
    <t>TERCER TRIMESTRE</t>
  </si>
  <si>
    <t xml:space="preserve">MICROFONÍA INALAMBRICA </t>
  </si>
  <si>
    <t>SERVICIOS  PARA LA DIRECCIÓN DE SERVICIOS INFORMATIVOS</t>
  </si>
  <si>
    <t>SUMINISTRO DE EQUIPAMIENTO DE ILUMINACIÓN</t>
  </si>
  <si>
    <t>31500000-1</t>
  </si>
  <si>
    <t>SERVICIOS DE FOTOGRAFIA</t>
  </si>
  <si>
    <t xml:space="preserve">MANTENIMIENTO ROBOT CINTAS LTO, DIVA, SERVIDORES DIVA Y ORACLE DE LIBRARIAN </t>
  </si>
  <si>
    <t xml:space="preserve">SERVICIOS DE GRÁFICOS Y REALIDAD VIRTUAL PARA TELEVISIÓN 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</si>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</sst>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7" formatCode="[$-C0A]mmm\-yy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2020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0" fillId="0" borderId="0" xfId="0"/>
    <xf numFmtId="0" fontId="4" fillId="2" borderId="1" xfId="0" applyFont="1" applyFill="1" applyBorder="1" applyAlignment="1">
      <alignment horizontal="center" vertical="distributed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  <xf numFmtId="0" fontId="5" fillId="0" borderId="0" xfId="1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167" fontId="5" fillId="3" borderId="0" xfId="0" applyNumberFormat="1" applyFont="1" applyFill="1" applyBorder="1" applyAlignment="1">
      <alignment horizontal="left" vertical="top"/>
    </xf>
    <xf numFmtId="3" fontId="5" fillId="0" borderId="0" xfId="0" applyNumberFormat="1" applyFont="1" applyBorder="1" applyAlignment="1">
      <alignment horizontal="right" vertical="top"/>
    </xf>
    <xf numFmtId="17" fontId="5" fillId="0" borderId="0" xfId="0" applyNumberFormat="1" applyFont="1" applyFill="1" applyBorder="1" applyAlignment="1">
      <alignment horizontal="left" vertical="top"/>
    </xf>
    <xf numFmtId="14" fontId="5" fillId="0" borderId="0" xfId="0" applyNumberFormat="1" applyFont="1" applyBorder="1" applyAlignment="1">
      <alignment horizontal="left" vertical="top"/>
    </xf>
    <xf numFmtId="17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167" fontId="5" fillId="0" borderId="0" xfId="0" applyNumberFormat="1" applyFont="1" applyFill="1" applyBorder="1" applyAlignment="1">
      <alignment horizontal="left" vertical="top"/>
    </xf>
    <xf numFmtId="0" fontId="5" fillId="3" borderId="0" xfId="1" applyFont="1" applyFill="1" applyBorder="1" applyAlignment="1">
      <alignment horizontal="left" vertical="top"/>
    </xf>
    <xf numFmtId="3" fontId="5" fillId="0" borderId="0" xfId="4" applyNumberFormat="1" applyFont="1" applyFill="1" applyBorder="1" applyAlignment="1">
      <alignment horizontal="right" vertical="top"/>
    </xf>
    <xf numFmtId="3" fontId="5" fillId="0" borderId="0" xfId="4" applyNumberFormat="1" applyFont="1" applyBorder="1" applyAlignment="1">
      <alignment horizontal="right" vertical="top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5">
    <cellStyle name="Millares" xfId="4" builtinId="3"/>
    <cellStyle name="Millares 2" xfId="2"/>
    <cellStyle name="Moneda 2" xfId="3"/>
    <cellStyle name="Normal" xfId="0" builtinId="0"/>
    <cellStyle name="Normal 3" xfId="1"/>
  </cellStyles>
  <dxfs count="1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outline="0">
        <top style="thin">
          <color indexed="64"/>
        </top>
      </border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2:L44" totalsRowShown="0" headerRowDxfId="3" dataDxfId="14" headerRowBorderDxfId="4" tableBorderDxfId="15">
  <autoFilter ref="A2:L44"/>
  <tableColumns count="12">
    <tableColumn id="1" name="Entidad adjudicadora" dataDxfId="13"/>
    <tableColumn id="2" name="Título del contrato" dataDxfId="12"/>
    <tableColumn id="3" name="Tipo de contrato" dataDxfId="11"/>
    <tableColumn id="4" name="Código/s CPV" dataDxfId="10"/>
    <tableColumn id="5" name="Procedimiento de adjudicación" dataDxfId="9"/>
    <tableColumn id="6" name="Contrato/lote reservado a centros especiales de empleo (Sí/No)" dataDxfId="8"/>
    <tableColumn id="7" name="Contrato/lote reservado a empresas de inserción (Sí/No)" dataDxfId="7"/>
    <tableColumn id="8" name="Contrato/lote reservado a otras organizaciones (Sí/No)" dataDxfId="6"/>
    <tableColumn id="9" name="Lotes reservados, en su caso" dataDxfId="2"/>
    <tableColumn id="10" name="Valor estimado sin impuestos" dataDxfId="0" dataCellStyle="Millares"/>
    <tableColumn id="11" name="Duración del contrato" dataDxfId="1"/>
    <tableColumn id="12" name="Fecha estimada de convocatoria" dataDxfId="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Normal="100" workbookViewId="0">
      <selection sqref="A1:L1"/>
    </sheetView>
  </sheetViews>
  <sheetFormatPr baseColWidth="10" defaultRowHeight="14.5" x14ac:dyDescent="0.35"/>
  <cols>
    <col min="1" max="1" width="45.6328125" style="1" customWidth="1"/>
    <col min="2" max="2" width="57.6328125" customWidth="1"/>
    <col min="3" max="3" width="19.6328125" customWidth="1"/>
    <col min="4" max="4" width="13.6328125" customWidth="1"/>
    <col min="5" max="8" width="21.6328125" customWidth="1"/>
    <col min="9" max="10" width="19.6328125" customWidth="1"/>
    <col min="11" max="11" width="13.6328125" customWidth="1"/>
    <col min="12" max="12" width="19.6328125" customWidth="1"/>
  </cols>
  <sheetData>
    <row r="1" spans="1:12" ht="18.649999999999999" customHeight="1" x14ac:dyDescent="0.35">
      <c r="A1" s="20" t="s">
        <v>73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</row>
    <row r="2" spans="1:12" ht="43.5" x14ac:dyDescent="0.35">
      <c r="A2" s="6" t="s">
        <v>5</v>
      </c>
      <c r="B2" s="3" t="s">
        <v>0</v>
      </c>
      <c r="C2" s="4" t="s">
        <v>1</v>
      </c>
      <c r="D2" s="3" t="s">
        <v>6</v>
      </c>
      <c r="E2" s="4" t="s">
        <v>2</v>
      </c>
      <c r="F2" s="4" t="s">
        <v>8</v>
      </c>
      <c r="G2" s="4" t="s">
        <v>9</v>
      </c>
      <c r="H2" s="4" t="s">
        <v>10</v>
      </c>
      <c r="I2" s="4" t="s">
        <v>11</v>
      </c>
      <c r="J2" s="5" t="s">
        <v>3</v>
      </c>
      <c r="K2" s="4" t="s">
        <v>4</v>
      </c>
      <c r="L2" s="4" t="s">
        <v>7</v>
      </c>
    </row>
    <row r="3" spans="1:12" ht="25" customHeight="1" x14ac:dyDescent="0.35">
      <c r="A3" s="9" t="s">
        <v>36</v>
      </c>
      <c r="B3" s="7" t="s">
        <v>12</v>
      </c>
      <c r="C3" s="7" t="s">
        <v>13</v>
      </c>
      <c r="D3" s="7" t="s">
        <v>57</v>
      </c>
      <c r="E3" s="7" t="s">
        <v>14</v>
      </c>
      <c r="F3" s="7" t="s">
        <v>56</v>
      </c>
      <c r="G3" s="7" t="s">
        <v>56</v>
      </c>
      <c r="H3" s="7" t="s">
        <v>56</v>
      </c>
      <c r="I3" s="7" t="s">
        <v>56</v>
      </c>
      <c r="J3" s="18">
        <v>701850.6</v>
      </c>
      <c r="K3" s="7" t="s">
        <v>15</v>
      </c>
      <c r="L3" s="12" t="s">
        <v>70</v>
      </c>
    </row>
    <row r="4" spans="1:12" ht="25" customHeight="1" x14ac:dyDescent="0.35">
      <c r="A4" s="9" t="s">
        <v>36</v>
      </c>
      <c r="B4" s="8" t="s">
        <v>23</v>
      </c>
      <c r="C4" s="7" t="s">
        <v>13</v>
      </c>
      <c r="D4" s="7" t="s">
        <v>59</v>
      </c>
      <c r="E4" s="9" t="s">
        <v>14</v>
      </c>
      <c r="F4" s="7" t="s">
        <v>56</v>
      </c>
      <c r="G4" s="7" t="s">
        <v>56</v>
      </c>
      <c r="H4" s="7" t="s">
        <v>56</v>
      </c>
      <c r="I4" s="7" t="s">
        <v>56</v>
      </c>
      <c r="J4" s="18">
        <v>131130</v>
      </c>
      <c r="K4" s="7" t="s">
        <v>15</v>
      </c>
      <c r="L4" s="12" t="s">
        <v>70</v>
      </c>
    </row>
    <row r="5" spans="1:12" ht="25" customHeight="1" x14ac:dyDescent="0.35">
      <c r="A5" s="9" t="s">
        <v>36</v>
      </c>
      <c r="B5" s="9" t="s">
        <v>98</v>
      </c>
      <c r="C5" s="9" t="s">
        <v>25</v>
      </c>
      <c r="D5" s="9" t="s">
        <v>99</v>
      </c>
      <c r="E5" s="9" t="s">
        <v>100</v>
      </c>
      <c r="F5" s="7" t="s">
        <v>56</v>
      </c>
      <c r="G5" s="7" t="s">
        <v>56</v>
      </c>
      <c r="H5" s="7" t="s">
        <v>56</v>
      </c>
      <c r="I5" s="7" t="s">
        <v>56</v>
      </c>
      <c r="J5" s="11">
        <v>58080</v>
      </c>
      <c r="K5" s="7" t="s">
        <v>45</v>
      </c>
      <c r="L5" s="12" t="s">
        <v>70</v>
      </c>
    </row>
    <row r="6" spans="1:12" s="2" customFormat="1" ht="25" customHeight="1" x14ac:dyDescent="0.35">
      <c r="A6" s="9" t="s">
        <v>36</v>
      </c>
      <c r="B6" s="9" t="s">
        <v>107</v>
      </c>
      <c r="C6" s="7" t="s">
        <v>13</v>
      </c>
      <c r="D6" s="9" t="s">
        <v>108</v>
      </c>
      <c r="E6" s="9" t="s">
        <v>14</v>
      </c>
      <c r="F6" s="7" t="s">
        <v>56</v>
      </c>
      <c r="G6" s="7" t="s">
        <v>56</v>
      </c>
      <c r="H6" s="7" t="s">
        <v>56</v>
      </c>
      <c r="I6" s="7" t="s">
        <v>56</v>
      </c>
      <c r="J6" s="11">
        <v>226640</v>
      </c>
      <c r="K6" s="7" t="s">
        <v>29</v>
      </c>
      <c r="L6" s="12" t="s">
        <v>70</v>
      </c>
    </row>
    <row r="7" spans="1:12" ht="25" customHeight="1" x14ac:dyDescent="0.35">
      <c r="A7" s="9" t="s">
        <v>36</v>
      </c>
      <c r="B7" s="9" t="s">
        <v>85</v>
      </c>
      <c r="C7" s="7" t="s">
        <v>13</v>
      </c>
      <c r="D7" s="7" t="s">
        <v>46</v>
      </c>
      <c r="E7" s="9" t="s">
        <v>95</v>
      </c>
      <c r="F7" s="7" t="s">
        <v>56</v>
      </c>
      <c r="G7" s="7" t="s">
        <v>56</v>
      </c>
      <c r="H7" s="7" t="s">
        <v>56</v>
      </c>
      <c r="I7" s="7" t="s">
        <v>56</v>
      </c>
      <c r="J7" s="18">
        <v>26500.25</v>
      </c>
      <c r="K7" s="7" t="s">
        <v>45</v>
      </c>
      <c r="L7" s="12" t="s">
        <v>70</v>
      </c>
    </row>
    <row r="8" spans="1:12" ht="25" customHeight="1" x14ac:dyDescent="0.35">
      <c r="A8" s="9" t="s">
        <v>36</v>
      </c>
      <c r="B8" s="9" t="s">
        <v>87</v>
      </c>
      <c r="C8" s="7" t="s">
        <v>13</v>
      </c>
      <c r="D8" s="7" t="s">
        <v>48</v>
      </c>
      <c r="E8" s="9" t="s">
        <v>14</v>
      </c>
      <c r="F8" s="7" t="s">
        <v>56</v>
      </c>
      <c r="G8" s="7" t="s">
        <v>56</v>
      </c>
      <c r="H8" s="7" t="s">
        <v>56</v>
      </c>
      <c r="I8" s="7" t="s">
        <v>56</v>
      </c>
      <c r="J8" s="18">
        <v>1779712.1</v>
      </c>
      <c r="K8" s="7" t="s">
        <v>17</v>
      </c>
      <c r="L8" s="12" t="s">
        <v>70</v>
      </c>
    </row>
    <row r="9" spans="1:12" ht="25" customHeight="1" x14ac:dyDescent="0.35">
      <c r="A9" s="9" t="s">
        <v>36</v>
      </c>
      <c r="B9" s="9" t="s">
        <v>90</v>
      </c>
      <c r="C9" s="8" t="s">
        <v>25</v>
      </c>
      <c r="D9" s="7" t="s">
        <v>51</v>
      </c>
      <c r="E9" s="9" t="s">
        <v>14</v>
      </c>
      <c r="F9" s="7" t="s">
        <v>56</v>
      </c>
      <c r="G9" s="7" t="s">
        <v>56</v>
      </c>
      <c r="H9" s="7" t="s">
        <v>56</v>
      </c>
      <c r="I9" s="7" t="s">
        <v>56</v>
      </c>
      <c r="J9" s="18">
        <v>201035.09</v>
      </c>
      <c r="K9" s="7" t="s">
        <v>17</v>
      </c>
      <c r="L9" s="12" t="s">
        <v>70</v>
      </c>
    </row>
    <row r="10" spans="1:12" ht="25" customHeight="1" x14ac:dyDescent="0.35">
      <c r="A10" s="9" t="s">
        <v>36</v>
      </c>
      <c r="B10" s="9" t="s">
        <v>92</v>
      </c>
      <c r="C10" s="7" t="s">
        <v>13</v>
      </c>
      <c r="D10" s="7" t="s">
        <v>53</v>
      </c>
      <c r="E10" s="9" t="s">
        <v>14</v>
      </c>
      <c r="F10" s="7" t="s">
        <v>56</v>
      </c>
      <c r="G10" s="7" t="s">
        <v>56</v>
      </c>
      <c r="H10" s="7" t="s">
        <v>56</v>
      </c>
      <c r="I10" s="7" t="s">
        <v>56</v>
      </c>
      <c r="J10" s="18">
        <v>73216.490000000005</v>
      </c>
      <c r="K10" s="7" t="s">
        <v>45</v>
      </c>
      <c r="L10" s="12" t="s">
        <v>70</v>
      </c>
    </row>
    <row r="11" spans="1:12" ht="25" customHeight="1" x14ac:dyDescent="0.35">
      <c r="A11" s="9" t="s">
        <v>36</v>
      </c>
      <c r="B11" s="9" t="s">
        <v>93</v>
      </c>
      <c r="C11" s="7" t="s">
        <v>13</v>
      </c>
      <c r="D11" s="7" t="s">
        <v>54</v>
      </c>
      <c r="E11" s="9" t="s">
        <v>95</v>
      </c>
      <c r="F11" s="7" t="s">
        <v>56</v>
      </c>
      <c r="G11" s="7" t="s">
        <v>56</v>
      </c>
      <c r="H11" s="7" t="s">
        <v>56</v>
      </c>
      <c r="I11" s="7" t="s">
        <v>56</v>
      </c>
      <c r="J11" s="18">
        <v>38320.18</v>
      </c>
      <c r="K11" s="7" t="s">
        <v>45</v>
      </c>
      <c r="L11" s="12" t="s">
        <v>70</v>
      </c>
    </row>
    <row r="12" spans="1:12" ht="25" customHeight="1" x14ac:dyDescent="0.35">
      <c r="A12" s="9" t="s">
        <v>36</v>
      </c>
      <c r="B12" s="8" t="s">
        <v>105</v>
      </c>
      <c r="C12" s="7" t="s">
        <v>13</v>
      </c>
      <c r="D12" s="9" t="s">
        <v>60</v>
      </c>
      <c r="E12" s="9" t="s">
        <v>14</v>
      </c>
      <c r="F12" s="7" t="s">
        <v>56</v>
      </c>
      <c r="G12" s="7" t="s">
        <v>56</v>
      </c>
      <c r="H12" s="7" t="s">
        <v>56</v>
      </c>
      <c r="I12" s="7" t="s">
        <v>56</v>
      </c>
      <c r="J12" s="18">
        <v>26500.25</v>
      </c>
      <c r="K12" s="7" t="s">
        <v>24</v>
      </c>
      <c r="L12" s="12" t="s">
        <v>72</v>
      </c>
    </row>
    <row r="13" spans="1:12" ht="25" customHeight="1" x14ac:dyDescent="0.35">
      <c r="A13" s="9" t="s">
        <v>36</v>
      </c>
      <c r="B13" s="8" t="s">
        <v>103</v>
      </c>
      <c r="C13" s="7" t="s">
        <v>13</v>
      </c>
      <c r="D13" s="7" t="s">
        <v>61</v>
      </c>
      <c r="E13" s="9" t="s">
        <v>14</v>
      </c>
      <c r="F13" s="7" t="s">
        <v>56</v>
      </c>
      <c r="G13" s="7" t="s">
        <v>56</v>
      </c>
      <c r="H13" s="7" t="s">
        <v>56</v>
      </c>
      <c r="I13" s="7" t="s">
        <v>56</v>
      </c>
      <c r="J13" s="18">
        <v>3403200</v>
      </c>
      <c r="K13" s="7" t="s">
        <v>17</v>
      </c>
      <c r="L13" s="12" t="s">
        <v>72</v>
      </c>
    </row>
    <row r="14" spans="1:12" ht="25" customHeight="1" x14ac:dyDescent="0.35">
      <c r="A14" s="9" t="s">
        <v>36</v>
      </c>
      <c r="B14" s="8" t="s">
        <v>27</v>
      </c>
      <c r="C14" s="9" t="s">
        <v>28</v>
      </c>
      <c r="D14" s="7" t="s">
        <v>63</v>
      </c>
      <c r="E14" s="9" t="s">
        <v>14</v>
      </c>
      <c r="F14" s="7" t="s">
        <v>56</v>
      </c>
      <c r="G14" s="7" t="s">
        <v>56</v>
      </c>
      <c r="H14" s="7" t="s">
        <v>56</v>
      </c>
      <c r="I14" s="7" t="s">
        <v>56</v>
      </c>
      <c r="J14" s="18">
        <v>55000</v>
      </c>
      <c r="K14" s="7" t="s">
        <v>29</v>
      </c>
      <c r="L14" s="12" t="s">
        <v>72</v>
      </c>
    </row>
    <row r="15" spans="1:12" ht="25" customHeight="1" x14ac:dyDescent="0.35">
      <c r="A15" s="9" t="s">
        <v>36</v>
      </c>
      <c r="B15" s="8" t="s">
        <v>30</v>
      </c>
      <c r="C15" s="9" t="s">
        <v>28</v>
      </c>
      <c r="D15" s="7" t="s">
        <v>64</v>
      </c>
      <c r="E15" s="9" t="s">
        <v>14</v>
      </c>
      <c r="F15" s="7" t="s">
        <v>56</v>
      </c>
      <c r="G15" s="7" t="s">
        <v>56</v>
      </c>
      <c r="H15" s="7" t="s">
        <v>56</v>
      </c>
      <c r="I15" s="7" t="s">
        <v>56</v>
      </c>
      <c r="J15" s="18">
        <v>350000</v>
      </c>
      <c r="K15" s="7" t="s">
        <v>31</v>
      </c>
      <c r="L15" s="12" t="s">
        <v>72</v>
      </c>
    </row>
    <row r="16" spans="1:12" ht="25" customHeight="1" x14ac:dyDescent="0.35">
      <c r="A16" s="9" t="s">
        <v>36</v>
      </c>
      <c r="B16" s="9" t="s">
        <v>109</v>
      </c>
      <c r="C16" s="9" t="s">
        <v>25</v>
      </c>
      <c r="D16" s="9" t="s">
        <v>37</v>
      </c>
      <c r="E16" s="9" t="s">
        <v>95</v>
      </c>
      <c r="F16" s="7" t="s">
        <v>56</v>
      </c>
      <c r="G16" s="7" t="s">
        <v>56</v>
      </c>
      <c r="H16" s="7" t="s">
        <v>56</v>
      </c>
      <c r="I16" s="7" t="s">
        <v>56</v>
      </c>
      <c r="J16" s="19">
        <v>57909.599999999999</v>
      </c>
      <c r="K16" s="9" t="s">
        <v>15</v>
      </c>
      <c r="L16" s="13" t="s">
        <v>72</v>
      </c>
    </row>
    <row r="17" spans="1:12" ht="25" customHeight="1" x14ac:dyDescent="0.35">
      <c r="A17" s="9" t="s">
        <v>36</v>
      </c>
      <c r="B17" s="9" t="s">
        <v>42</v>
      </c>
      <c r="C17" s="9" t="s">
        <v>13</v>
      </c>
      <c r="D17" s="9" t="s">
        <v>39</v>
      </c>
      <c r="E17" s="9" t="s">
        <v>14</v>
      </c>
      <c r="F17" s="7" t="s">
        <v>56</v>
      </c>
      <c r="G17" s="7" t="s">
        <v>56</v>
      </c>
      <c r="H17" s="7" t="s">
        <v>56</v>
      </c>
      <c r="I17" s="7" t="s">
        <v>56</v>
      </c>
      <c r="J17" s="19">
        <v>3535430.94</v>
      </c>
      <c r="K17" s="9" t="s">
        <v>22</v>
      </c>
      <c r="L17" s="14" t="s">
        <v>72</v>
      </c>
    </row>
    <row r="18" spans="1:12" ht="25" customHeight="1" x14ac:dyDescent="0.35">
      <c r="A18" s="9" t="s">
        <v>36</v>
      </c>
      <c r="B18" s="9" t="s">
        <v>86</v>
      </c>
      <c r="C18" s="8" t="s">
        <v>25</v>
      </c>
      <c r="D18" s="7" t="s">
        <v>47</v>
      </c>
      <c r="E18" s="9" t="s">
        <v>14</v>
      </c>
      <c r="F18" s="7" t="s">
        <v>56</v>
      </c>
      <c r="G18" s="7" t="s">
        <v>56</v>
      </c>
      <c r="H18" s="7" t="s">
        <v>56</v>
      </c>
      <c r="I18" s="7" t="s">
        <v>56</v>
      </c>
      <c r="J18" s="18">
        <v>4181099.88</v>
      </c>
      <c r="K18" s="7" t="s">
        <v>17</v>
      </c>
      <c r="L18" s="10" t="s">
        <v>72</v>
      </c>
    </row>
    <row r="19" spans="1:12" ht="25" customHeight="1" x14ac:dyDescent="0.35">
      <c r="A19" s="9" t="s">
        <v>36</v>
      </c>
      <c r="B19" s="9" t="s">
        <v>91</v>
      </c>
      <c r="C19" s="8" t="s">
        <v>25</v>
      </c>
      <c r="D19" s="7" t="s">
        <v>52</v>
      </c>
      <c r="E19" s="9" t="s">
        <v>95</v>
      </c>
      <c r="F19" s="7" t="s">
        <v>56</v>
      </c>
      <c r="G19" s="7" t="s">
        <v>56</v>
      </c>
      <c r="H19" s="7" t="s">
        <v>56</v>
      </c>
      <c r="I19" s="7" t="s">
        <v>56</v>
      </c>
      <c r="J19" s="18">
        <v>95328</v>
      </c>
      <c r="K19" s="7" t="s">
        <v>45</v>
      </c>
      <c r="L19" s="10" t="s">
        <v>72</v>
      </c>
    </row>
    <row r="20" spans="1:12" ht="25" customHeight="1" x14ac:dyDescent="0.35">
      <c r="A20" s="9" t="s">
        <v>36</v>
      </c>
      <c r="B20" s="9" t="s">
        <v>74</v>
      </c>
      <c r="C20" s="9" t="s">
        <v>25</v>
      </c>
      <c r="D20" s="9" t="s">
        <v>75</v>
      </c>
      <c r="E20" s="9" t="s">
        <v>95</v>
      </c>
      <c r="F20" s="7" t="s">
        <v>56</v>
      </c>
      <c r="G20" s="7" t="s">
        <v>56</v>
      </c>
      <c r="H20" s="7" t="s">
        <v>56</v>
      </c>
      <c r="I20" s="7" t="s">
        <v>56</v>
      </c>
      <c r="J20" s="19">
        <v>129636.6</v>
      </c>
      <c r="K20" s="9" t="s">
        <v>22</v>
      </c>
      <c r="L20" s="15" t="s">
        <v>72</v>
      </c>
    </row>
    <row r="21" spans="1:12" ht="25" customHeight="1" x14ac:dyDescent="0.35">
      <c r="A21" s="9" t="s">
        <v>36</v>
      </c>
      <c r="B21" s="9" t="s">
        <v>106</v>
      </c>
      <c r="C21" s="7" t="s">
        <v>25</v>
      </c>
      <c r="D21" s="9" t="s">
        <v>76</v>
      </c>
      <c r="E21" s="7" t="s">
        <v>82</v>
      </c>
      <c r="F21" s="7" t="s">
        <v>56</v>
      </c>
      <c r="G21" s="7" t="s">
        <v>56</v>
      </c>
      <c r="H21" s="7" t="s">
        <v>56</v>
      </c>
      <c r="I21" s="7" t="s">
        <v>56</v>
      </c>
      <c r="J21" s="19">
        <v>4028221</v>
      </c>
      <c r="K21" s="7" t="s">
        <v>45</v>
      </c>
      <c r="L21" s="15" t="s">
        <v>72</v>
      </c>
    </row>
    <row r="22" spans="1:12" ht="25" customHeight="1" x14ac:dyDescent="0.35">
      <c r="A22" s="9" t="s">
        <v>36</v>
      </c>
      <c r="B22" s="9" t="s">
        <v>77</v>
      </c>
      <c r="C22" s="9" t="s">
        <v>25</v>
      </c>
      <c r="D22" s="9">
        <v>79540000</v>
      </c>
      <c r="E22" s="9" t="s">
        <v>14</v>
      </c>
      <c r="F22" s="7" t="s">
        <v>56</v>
      </c>
      <c r="G22" s="7" t="s">
        <v>56</v>
      </c>
      <c r="H22" s="7" t="s">
        <v>56</v>
      </c>
      <c r="I22" s="7" t="s">
        <v>56</v>
      </c>
      <c r="J22" s="19">
        <v>2542468.5</v>
      </c>
      <c r="K22" s="9" t="s">
        <v>17</v>
      </c>
      <c r="L22" s="15" t="s">
        <v>72</v>
      </c>
    </row>
    <row r="23" spans="1:12" ht="25" customHeight="1" x14ac:dyDescent="0.35">
      <c r="A23" s="9" t="s">
        <v>36</v>
      </c>
      <c r="B23" s="9" t="s">
        <v>78</v>
      </c>
      <c r="C23" s="9" t="s">
        <v>25</v>
      </c>
      <c r="D23" s="9" t="s">
        <v>79</v>
      </c>
      <c r="E23" s="9" t="s">
        <v>14</v>
      </c>
      <c r="F23" s="7" t="s">
        <v>56</v>
      </c>
      <c r="G23" s="7" t="s">
        <v>56</v>
      </c>
      <c r="H23" s="7" t="s">
        <v>56</v>
      </c>
      <c r="I23" s="7" t="s">
        <v>56</v>
      </c>
      <c r="J23" s="19">
        <v>792783</v>
      </c>
      <c r="K23" s="9" t="s">
        <v>17</v>
      </c>
      <c r="L23" s="15" t="s">
        <v>72</v>
      </c>
    </row>
    <row r="24" spans="1:12" ht="25" customHeight="1" x14ac:dyDescent="0.35">
      <c r="A24" s="9" t="s">
        <v>36</v>
      </c>
      <c r="B24" s="9" t="s">
        <v>102</v>
      </c>
      <c r="C24" s="8" t="s">
        <v>25</v>
      </c>
      <c r="D24" s="9" t="s">
        <v>101</v>
      </c>
      <c r="E24" s="7" t="s">
        <v>14</v>
      </c>
      <c r="F24" s="7" t="s">
        <v>56</v>
      </c>
      <c r="G24" s="7" t="s">
        <v>56</v>
      </c>
      <c r="H24" s="7" t="s">
        <v>56</v>
      </c>
      <c r="I24" s="7" t="s">
        <v>56</v>
      </c>
      <c r="J24" s="18">
        <v>90000</v>
      </c>
      <c r="K24" s="7" t="s">
        <v>17</v>
      </c>
      <c r="L24" s="10" t="s">
        <v>72</v>
      </c>
    </row>
    <row r="25" spans="1:12" ht="25" customHeight="1" x14ac:dyDescent="0.35">
      <c r="A25" s="9" t="s">
        <v>36</v>
      </c>
      <c r="B25" s="8" t="s">
        <v>26</v>
      </c>
      <c r="C25" s="7" t="s">
        <v>13</v>
      </c>
      <c r="D25" s="9" t="s">
        <v>60</v>
      </c>
      <c r="E25" s="9" t="s">
        <v>14</v>
      </c>
      <c r="F25" s="7" t="s">
        <v>56</v>
      </c>
      <c r="G25" s="7" t="s">
        <v>56</v>
      </c>
      <c r="H25" s="7" t="s">
        <v>56</v>
      </c>
      <c r="I25" s="7" t="s">
        <v>56</v>
      </c>
      <c r="J25" s="18">
        <v>65000</v>
      </c>
      <c r="K25" s="7" t="s">
        <v>24</v>
      </c>
      <c r="L25" s="12" t="s">
        <v>104</v>
      </c>
    </row>
    <row r="26" spans="1:12" ht="25" customHeight="1" x14ac:dyDescent="0.35">
      <c r="A26" s="9" t="s">
        <v>36</v>
      </c>
      <c r="B26" s="8" t="s">
        <v>35</v>
      </c>
      <c r="C26" s="9" t="s">
        <v>25</v>
      </c>
      <c r="D26" s="7" t="s">
        <v>68</v>
      </c>
      <c r="E26" s="9" t="s">
        <v>14</v>
      </c>
      <c r="F26" s="7" t="s">
        <v>56</v>
      </c>
      <c r="G26" s="7" t="s">
        <v>56</v>
      </c>
      <c r="H26" s="7" t="s">
        <v>56</v>
      </c>
      <c r="I26" s="7" t="s">
        <v>56</v>
      </c>
      <c r="J26" s="18">
        <v>237000</v>
      </c>
      <c r="K26" s="7" t="s">
        <v>17</v>
      </c>
      <c r="L26" s="12" t="s">
        <v>104</v>
      </c>
    </row>
    <row r="27" spans="1:12" ht="25" customHeight="1" x14ac:dyDescent="0.35">
      <c r="A27" s="9" t="s">
        <v>36</v>
      </c>
      <c r="B27" s="9" t="s">
        <v>38</v>
      </c>
      <c r="C27" s="9" t="s">
        <v>25</v>
      </c>
      <c r="D27" s="9" t="s">
        <v>39</v>
      </c>
      <c r="E27" s="9" t="s">
        <v>14</v>
      </c>
      <c r="F27" s="7" t="s">
        <v>56</v>
      </c>
      <c r="G27" s="7" t="s">
        <v>56</v>
      </c>
      <c r="H27" s="7" t="s">
        <v>56</v>
      </c>
      <c r="I27" s="7" t="s">
        <v>56</v>
      </c>
      <c r="J27" s="19">
        <v>360000</v>
      </c>
      <c r="K27" s="9" t="s">
        <v>22</v>
      </c>
      <c r="L27" s="14" t="s">
        <v>104</v>
      </c>
    </row>
    <row r="28" spans="1:12" ht="25" customHeight="1" x14ac:dyDescent="0.35">
      <c r="A28" s="9" t="s">
        <v>36</v>
      </c>
      <c r="B28" s="9" t="s">
        <v>84</v>
      </c>
      <c r="C28" s="8" t="s">
        <v>25</v>
      </c>
      <c r="D28" s="7" t="s">
        <v>44</v>
      </c>
      <c r="E28" s="9" t="s">
        <v>14</v>
      </c>
      <c r="F28" s="7" t="s">
        <v>56</v>
      </c>
      <c r="G28" s="7" t="s">
        <v>56</v>
      </c>
      <c r="H28" s="7" t="s">
        <v>56</v>
      </c>
      <c r="I28" s="7" t="s">
        <v>56</v>
      </c>
      <c r="J28" s="11">
        <v>216124.55</v>
      </c>
      <c r="K28" s="7" t="s">
        <v>15</v>
      </c>
      <c r="L28" s="16" t="s">
        <v>104</v>
      </c>
    </row>
    <row r="29" spans="1:12" ht="25" customHeight="1" x14ac:dyDescent="0.35">
      <c r="A29" s="9" t="s">
        <v>36</v>
      </c>
      <c r="B29" s="7" t="s">
        <v>16</v>
      </c>
      <c r="C29" s="7" t="s">
        <v>13</v>
      </c>
      <c r="D29" s="7" t="s">
        <v>57</v>
      </c>
      <c r="E29" s="7" t="s">
        <v>14</v>
      </c>
      <c r="F29" s="7" t="s">
        <v>56</v>
      </c>
      <c r="G29" s="7" t="s">
        <v>56</v>
      </c>
      <c r="H29" s="7" t="s">
        <v>56</v>
      </c>
      <c r="I29" s="7" t="s">
        <v>56</v>
      </c>
      <c r="J29" s="18">
        <v>425000</v>
      </c>
      <c r="K29" s="7" t="s">
        <v>17</v>
      </c>
      <c r="L29" s="12" t="s">
        <v>71</v>
      </c>
    </row>
    <row r="30" spans="1:12" ht="25" customHeight="1" x14ac:dyDescent="0.35">
      <c r="A30" s="9" t="s">
        <v>36</v>
      </c>
      <c r="B30" s="7" t="s">
        <v>21</v>
      </c>
      <c r="C30" s="7" t="s">
        <v>13</v>
      </c>
      <c r="D30" s="7" t="s">
        <v>57</v>
      </c>
      <c r="E30" s="7" t="s">
        <v>14</v>
      </c>
      <c r="F30" s="7" t="s">
        <v>56</v>
      </c>
      <c r="G30" s="7" t="s">
        <v>56</v>
      </c>
      <c r="H30" s="7" t="s">
        <v>56</v>
      </c>
      <c r="I30" s="7" t="s">
        <v>56</v>
      </c>
      <c r="J30" s="18">
        <v>300000</v>
      </c>
      <c r="K30" s="7" t="s">
        <v>22</v>
      </c>
      <c r="L30" s="12" t="s">
        <v>71</v>
      </c>
    </row>
    <row r="31" spans="1:12" ht="25" customHeight="1" x14ac:dyDescent="0.35">
      <c r="A31" s="9" t="s">
        <v>36</v>
      </c>
      <c r="B31" s="8" t="s">
        <v>33</v>
      </c>
      <c r="C31" s="9" t="s">
        <v>25</v>
      </c>
      <c r="D31" s="7" t="s">
        <v>66</v>
      </c>
      <c r="E31" s="9" t="s">
        <v>14</v>
      </c>
      <c r="F31" s="7" t="s">
        <v>56</v>
      </c>
      <c r="G31" s="7" t="s">
        <v>56</v>
      </c>
      <c r="H31" s="7" t="s">
        <v>56</v>
      </c>
      <c r="I31" s="7" t="s">
        <v>56</v>
      </c>
      <c r="J31" s="18">
        <f>5*10900000/4*1.2</f>
        <v>16350000</v>
      </c>
      <c r="K31" s="7" t="s">
        <v>34</v>
      </c>
      <c r="L31" s="12" t="s">
        <v>71</v>
      </c>
    </row>
    <row r="32" spans="1:12" ht="25" customHeight="1" x14ac:dyDescent="0.35">
      <c r="A32" s="9" t="s">
        <v>36</v>
      </c>
      <c r="B32" s="8" t="s">
        <v>110</v>
      </c>
      <c r="C32" s="9" t="s">
        <v>25</v>
      </c>
      <c r="D32" s="7" t="s">
        <v>69</v>
      </c>
      <c r="E32" s="9" t="s">
        <v>14</v>
      </c>
      <c r="F32" s="7" t="s">
        <v>56</v>
      </c>
      <c r="G32" s="7" t="s">
        <v>56</v>
      </c>
      <c r="H32" s="7" t="s">
        <v>56</v>
      </c>
      <c r="I32" s="7" t="s">
        <v>56</v>
      </c>
      <c r="J32" s="18">
        <v>500000</v>
      </c>
      <c r="K32" s="7" t="s">
        <v>17</v>
      </c>
      <c r="L32" s="12" t="s">
        <v>71</v>
      </c>
    </row>
    <row r="33" spans="1:12" ht="25" customHeight="1" x14ac:dyDescent="0.35">
      <c r="A33" s="9" t="s">
        <v>36</v>
      </c>
      <c r="B33" s="9" t="s">
        <v>43</v>
      </c>
      <c r="C33" s="9" t="s">
        <v>25</v>
      </c>
      <c r="D33" s="9" t="s">
        <v>39</v>
      </c>
      <c r="E33" s="9" t="s">
        <v>14</v>
      </c>
      <c r="F33" s="7" t="s">
        <v>56</v>
      </c>
      <c r="G33" s="7" t="s">
        <v>56</v>
      </c>
      <c r="H33" s="7" t="s">
        <v>56</v>
      </c>
      <c r="I33" s="7" t="s">
        <v>56</v>
      </c>
      <c r="J33" s="19">
        <v>1200000</v>
      </c>
      <c r="K33" s="9" t="s">
        <v>15</v>
      </c>
      <c r="L33" s="14" t="s">
        <v>71</v>
      </c>
    </row>
    <row r="34" spans="1:12" ht="25" customHeight="1" x14ac:dyDescent="0.35">
      <c r="A34" s="9" t="s">
        <v>36</v>
      </c>
      <c r="B34" s="9" t="s">
        <v>88</v>
      </c>
      <c r="C34" s="7" t="s">
        <v>28</v>
      </c>
      <c r="D34" s="7" t="s">
        <v>49</v>
      </c>
      <c r="E34" s="9" t="s">
        <v>95</v>
      </c>
      <c r="F34" s="7" t="s">
        <v>56</v>
      </c>
      <c r="G34" s="7" t="s">
        <v>56</v>
      </c>
      <c r="H34" s="7" t="s">
        <v>56</v>
      </c>
      <c r="I34" s="7" t="s">
        <v>56</v>
      </c>
      <c r="J34" s="18">
        <v>557255.41</v>
      </c>
      <c r="K34" s="7" t="s">
        <v>20</v>
      </c>
      <c r="L34" s="14" t="s">
        <v>71</v>
      </c>
    </row>
    <row r="35" spans="1:12" ht="25" customHeight="1" x14ac:dyDescent="0.35">
      <c r="A35" s="9" t="s">
        <v>36</v>
      </c>
      <c r="B35" s="9" t="s">
        <v>89</v>
      </c>
      <c r="C35" s="8" t="s">
        <v>25</v>
      </c>
      <c r="D35" s="7" t="s">
        <v>50</v>
      </c>
      <c r="E35" s="9" t="s">
        <v>14</v>
      </c>
      <c r="F35" s="7" t="s">
        <v>56</v>
      </c>
      <c r="G35" s="7" t="s">
        <v>56</v>
      </c>
      <c r="H35" s="7" t="s">
        <v>56</v>
      </c>
      <c r="I35" s="7" t="s">
        <v>56</v>
      </c>
      <c r="J35" s="18">
        <v>549211.73</v>
      </c>
      <c r="K35" s="7" t="s">
        <v>45</v>
      </c>
      <c r="L35" s="14" t="s">
        <v>71</v>
      </c>
    </row>
    <row r="36" spans="1:12" ht="25" customHeight="1" x14ac:dyDescent="0.35">
      <c r="A36" s="9" t="s">
        <v>36</v>
      </c>
      <c r="B36" s="9" t="s">
        <v>94</v>
      </c>
      <c r="C36" s="17" t="s">
        <v>25</v>
      </c>
      <c r="D36" s="7" t="s">
        <v>55</v>
      </c>
      <c r="E36" s="9" t="s">
        <v>14</v>
      </c>
      <c r="F36" s="7" t="s">
        <v>56</v>
      </c>
      <c r="G36" s="7" t="s">
        <v>56</v>
      </c>
      <c r="H36" s="7" t="s">
        <v>56</v>
      </c>
      <c r="I36" s="7" t="s">
        <v>56</v>
      </c>
      <c r="J36" s="18">
        <v>195000</v>
      </c>
      <c r="K36" s="7" t="s">
        <v>15</v>
      </c>
      <c r="L36" s="14" t="s">
        <v>71</v>
      </c>
    </row>
    <row r="37" spans="1:12" ht="25" customHeight="1" x14ac:dyDescent="0.35">
      <c r="A37" s="9" t="s">
        <v>36</v>
      </c>
      <c r="B37" s="8" t="s">
        <v>80</v>
      </c>
      <c r="C37" s="8" t="s">
        <v>25</v>
      </c>
      <c r="D37" s="8" t="s">
        <v>81</v>
      </c>
      <c r="E37" s="9" t="s">
        <v>14</v>
      </c>
      <c r="F37" s="7" t="s">
        <v>56</v>
      </c>
      <c r="G37" s="7" t="s">
        <v>56</v>
      </c>
      <c r="H37" s="7" t="s">
        <v>56</v>
      </c>
      <c r="I37" s="7" t="s">
        <v>56</v>
      </c>
      <c r="J37" s="18">
        <v>420000</v>
      </c>
      <c r="K37" s="7" t="s">
        <v>17</v>
      </c>
      <c r="L37" s="14" t="s">
        <v>71</v>
      </c>
    </row>
    <row r="38" spans="1:12" ht="25" customHeight="1" x14ac:dyDescent="0.35">
      <c r="A38" s="9" t="s">
        <v>36</v>
      </c>
      <c r="B38" s="7" t="s">
        <v>18</v>
      </c>
      <c r="C38" s="7" t="s">
        <v>13</v>
      </c>
      <c r="D38" s="7" t="s">
        <v>57</v>
      </c>
      <c r="E38" s="7" t="s">
        <v>14</v>
      </c>
      <c r="F38" s="7" t="s">
        <v>56</v>
      </c>
      <c r="G38" s="7" t="s">
        <v>56</v>
      </c>
      <c r="H38" s="7" t="s">
        <v>56</v>
      </c>
      <c r="I38" s="7" t="s">
        <v>56</v>
      </c>
      <c r="J38" s="18">
        <v>205500</v>
      </c>
      <c r="K38" s="7" t="s">
        <v>17</v>
      </c>
      <c r="L38" s="14" t="s">
        <v>112</v>
      </c>
    </row>
    <row r="39" spans="1:12" ht="25" customHeight="1" x14ac:dyDescent="0.35">
      <c r="A39" s="9" t="s">
        <v>36</v>
      </c>
      <c r="B39" s="7" t="s">
        <v>19</v>
      </c>
      <c r="C39" s="7" t="s">
        <v>13</v>
      </c>
      <c r="D39" s="7" t="s">
        <v>58</v>
      </c>
      <c r="E39" s="7" t="s">
        <v>14</v>
      </c>
      <c r="F39" s="7" t="s">
        <v>56</v>
      </c>
      <c r="G39" s="7" t="s">
        <v>56</v>
      </c>
      <c r="H39" s="7" t="s">
        <v>56</v>
      </c>
      <c r="I39" s="7" t="s">
        <v>56</v>
      </c>
      <c r="J39" s="18">
        <v>40000</v>
      </c>
      <c r="K39" s="7" t="s">
        <v>20</v>
      </c>
      <c r="L39" s="14" t="s">
        <v>112</v>
      </c>
    </row>
    <row r="40" spans="1:12" ht="25" customHeight="1" x14ac:dyDescent="0.35">
      <c r="A40" s="9" t="s">
        <v>36</v>
      </c>
      <c r="B40" s="8" t="s">
        <v>111</v>
      </c>
      <c r="C40" s="9" t="s">
        <v>25</v>
      </c>
      <c r="D40" s="7" t="s">
        <v>62</v>
      </c>
      <c r="E40" s="9" t="s">
        <v>14</v>
      </c>
      <c r="F40" s="7" t="s">
        <v>56</v>
      </c>
      <c r="G40" s="7" t="s">
        <v>56</v>
      </c>
      <c r="H40" s="7" t="s">
        <v>56</v>
      </c>
      <c r="I40" s="7" t="s">
        <v>56</v>
      </c>
      <c r="J40" s="18">
        <f>ROUNDUP(550000+550000*0.15*5+4400*12*5*3,-3)+1755000*0.2+1755000*0.1</f>
        <v>2281500</v>
      </c>
      <c r="K40" s="7" t="s">
        <v>17</v>
      </c>
      <c r="L40" s="14" t="s">
        <v>112</v>
      </c>
    </row>
    <row r="41" spans="1:12" ht="25" customHeight="1" x14ac:dyDescent="0.35">
      <c r="A41" s="9" t="s">
        <v>36</v>
      </c>
      <c r="B41" s="8" t="s">
        <v>32</v>
      </c>
      <c r="C41" s="7" t="s">
        <v>13</v>
      </c>
      <c r="D41" s="7" t="s">
        <v>65</v>
      </c>
      <c r="E41" s="9" t="s">
        <v>14</v>
      </c>
      <c r="F41" s="7" t="s">
        <v>56</v>
      </c>
      <c r="G41" s="7" t="s">
        <v>56</v>
      </c>
      <c r="H41" s="7" t="s">
        <v>56</v>
      </c>
      <c r="I41" s="7" t="s">
        <v>56</v>
      </c>
      <c r="J41" s="18">
        <v>1600000</v>
      </c>
      <c r="K41" s="7" t="s">
        <v>22</v>
      </c>
      <c r="L41" s="14" t="s">
        <v>112</v>
      </c>
    </row>
    <row r="42" spans="1:12" ht="25" customHeight="1" x14ac:dyDescent="0.35">
      <c r="A42" s="9" t="s">
        <v>36</v>
      </c>
      <c r="B42" s="8" t="s">
        <v>97</v>
      </c>
      <c r="C42" s="9" t="s">
        <v>25</v>
      </c>
      <c r="D42" s="7" t="s">
        <v>67</v>
      </c>
      <c r="E42" s="9" t="s">
        <v>14</v>
      </c>
      <c r="F42" s="7" t="s">
        <v>56</v>
      </c>
      <c r="G42" s="7" t="s">
        <v>56</v>
      </c>
      <c r="H42" s="7" t="s">
        <v>56</v>
      </c>
      <c r="I42" s="7" t="s">
        <v>56</v>
      </c>
      <c r="J42" s="18">
        <f>222000*5*1.2</f>
        <v>1332000</v>
      </c>
      <c r="K42" s="7" t="s">
        <v>17</v>
      </c>
      <c r="L42" s="14" t="s">
        <v>112</v>
      </c>
    </row>
    <row r="43" spans="1:12" ht="25" customHeight="1" x14ac:dyDescent="0.35">
      <c r="A43" s="9" t="s">
        <v>36</v>
      </c>
      <c r="B43" s="9" t="s">
        <v>40</v>
      </c>
      <c r="C43" s="9" t="s">
        <v>25</v>
      </c>
      <c r="D43" s="9" t="s">
        <v>41</v>
      </c>
      <c r="E43" s="9" t="s">
        <v>14</v>
      </c>
      <c r="F43" s="7" t="s">
        <v>56</v>
      </c>
      <c r="G43" s="7" t="s">
        <v>56</v>
      </c>
      <c r="H43" s="7" t="s">
        <v>56</v>
      </c>
      <c r="I43" s="7" t="s">
        <v>56</v>
      </c>
      <c r="J43" s="19">
        <v>100000</v>
      </c>
      <c r="K43" s="9" t="s">
        <v>22</v>
      </c>
      <c r="L43" s="14" t="s">
        <v>112</v>
      </c>
    </row>
    <row r="44" spans="1:12" ht="25" customHeight="1" x14ac:dyDescent="0.35">
      <c r="A44" s="9" t="s">
        <v>36</v>
      </c>
      <c r="B44" s="9" t="s">
        <v>83</v>
      </c>
      <c r="C44" s="9" t="s">
        <v>25</v>
      </c>
      <c r="D44" s="9" t="s">
        <v>96</v>
      </c>
      <c r="E44" s="9" t="s">
        <v>14</v>
      </c>
      <c r="F44" s="7" t="s">
        <v>56</v>
      </c>
      <c r="G44" s="7" t="s">
        <v>56</v>
      </c>
      <c r="H44" s="7" t="s">
        <v>56</v>
      </c>
      <c r="I44" s="7" t="s">
        <v>56</v>
      </c>
      <c r="J44" s="11">
        <v>210000</v>
      </c>
      <c r="K44" s="9" t="s">
        <v>15</v>
      </c>
      <c r="L44" s="14" t="s">
        <v>112</v>
      </c>
    </row>
  </sheetData>
  <sortState ref="A2:L45">
    <sortCondition ref="L2:L45" customList="PRIMER,SEGUNDO,TERCER,ULTIMO"/>
  </sortState>
  <mergeCells count="1">
    <mergeCell ref="A1:L1"/>
  </mergeCells>
  <pageMargins left="0.7" right="0.7" top="0.75" bottom="0.75" header="0.3" footer="0.3"/>
  <pageSetup paperSize="9" scale="4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cp:lastPrinted>2025-03-26T17:01:17Z</cp:lastPrinted>
  <dcterms:created xsi:type="dcterms:W3CDTF">2021-05-28T18:15:40Z</dcterms:created>
  <dcterms:modified xsi:type="dcterms:W3CDTF">2025-04-01T09:09:40Z</dcterms:modified>
</cp:coreProperties>
</file>